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AJ\11_Relations_usagers\02_CADA\AccesDocsAdm\2024\06.24_LCVR63\"/>
    </mc:Choice>
  </mc:AlternateContent>
  <xr:revisionPtr revIDLastSave="0" documentId="13_ncr:1_{80658472-8650-44E2-A9F2-80B92099D8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idations 22-23 consolidées" sheetId="4" r:id="rId1"/>
    <sheet name="Validations 21-22 consolidées" sheetId="3" r:id="rId2"/>
    <sheet name="Validations brutes 21-22" sheetId="1" state="hidden" r:id="rId3"/>
    <sheet name="Validations brutes 22-23" sheetId="5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2" i="3" l="1"/>
  <c r="AL11" i="3"/>
  <c r="AL10" i="3"/>
  <c r="AL9" i="3"/>
  <c r="AL8" i="3"/>
  <c r="AL7" i="3"/>
  <c r="AL6" i="3"/>
  <c r="AK12" i="3"/>
  <c r="K12" i="3"/>
  <c r="H12" i="3"/>
  <c r="AJ7" i="4"/>
  <c r="AJ8" i="4"/>
  <c r="AJ9" i="4"/>
  <c r="AJ6" i="4"/>
  <c r="G20" i="4"/>
  <c r="G19" i="4"/>
  <c r="G18" i="4"/>
  <c r="G17" i="4"/>
  <c r="G16" i="4"/>
  <c r="G15" i="4"/>
  <c r="F20" i="4"/>
  <c r="E20" i="4"/>
  <c r="F19" i="4"/>
  <c r="E19" i="4"/>
  <c r="F18" i="4"/>
  <c r="E18" i="4"/>
  <c r="F17" i="4"/>
  <c r="E17" i="4"/>
  <c r="F16" i="4"/>
  <c r="E16" i="4"/>
  <c r="F15" i="4"/>
  <c r="E15" i="4"/>
  <c r="D20" i="4"/>
  <c r="D19" i="4"/>
  <c r="D18" i="4"/>
  <c r="D17" i="4"/>
  <c r="D16" i="4"/>
  <c r="D15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K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K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K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K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K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K11" i="4"/>
  <c r="D11" i="4"/>
  <c r="D10" i="4"/>
  <c r="D9" i="4"/>
  <c r="D8" i="4"/>
  <c r="D7" i="4"/>
  <c r="D6" i="4"/>
  <c r="F7" i="3"/>
  <c r="G7" i="3"/>
  <c r="I7" i="3"/>
  <c r="J7" i="3"/>
  <c r="L7" i="3"/>
  <c r="M7" i="3"/>
  <c r="N7" i="3"/>
  <c r="O7" i="3"/>
  <c r="P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F8" i="3"/>
  <c r="G8" i="3"/>
  <c r="I8" i="3"/>
  <c r="J8" i="3"/>
  <c r="L8" i="3"/>
  <c r="M8" i="3"/>
  <c r="N8" i="3"/>
  <c r="O8" i="3"/>
  <c r="P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F9" i="3"/>
  <c r="G9" i="3"/>
  <c r="I9" i="3"/>
  <c r="J9" i="3"/>
  <c r="L9" i="3"/>
  <c r="M9" i="3"/>
  <c r="N9" i="3"/>
  <c r="O9" i="3"/>
  <c r="P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F10" i="3"/>
  <c r="G10" i="3"/>
  <c r="I10" i="3"/>
  <c r="J10" i="3"/>
  <c r="L10" i="3"/>
  <c r="M10" i="3"/>
  <c r="N10" i="3"/>
  <c r="O10" i="3"/>
  <c r="P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F11" i="3"/>
  <c r="G11" i="3"/>
  <c r="I11" i="3"/>
  <c r="J11" i="3"/>
  <c r="L11" i="3"/>
  <c r="M11" i="3"/>
  <c r="N11" i="3"/>
  <c r="O11" i="3"/>
  <c r="P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F6" i="3"/>
  <c r="F12" i="3" s="1"/>
  <c r="G6" i="3"/>
  <c r="G12" i="3" s="1"/>
  <c r="I6" i="3"/>
  <c r="I12" i="3" s="1"/>
  <c r="J6" i="3"/>
  <c r="J12" i="3" s="1"/>
  <c r="L6" i="3"/>
  <c r="L12" i="3" s="1"/>
  <c r="M6" i="3"/>
  <c r="N6" i="3"/>
  <c r="N12" i="3" s="1"/>
  <c r="O6" i="3"/>
  <c r="O12" i="3" s="1"/>
  <c r="P6" i="3"/>
  <c r="P12" i="3" s="1"/>
  <c r="R6" i="3"/>
  <c r="R12" i="3" s="1"/>
  <c r="S6" i="3"/>
  <c r="S12" i="3" s="1"/>
  <c r="T6" i="3"/>
  <c r="T12" i="3" s="1"/>
  <c r="U6" i="3"/>
  <c r="U12" i="3" s="1"/>
  <c r="V6" i="3"/>
  <c r="V12" i="3" s="1"/>
  <c r="W6" i="3"/>
  <c r="W12" i="3" s="1"/>
  <c r="X6" i="3"/>
  <c r="X12" i="3" s="1"/>
  <c r="Y6" i="3"/>
  <c r="Y12" i="3" s="1"/>
  <c r="Z6" i="3"/>
  <c r="Z12" i="3" s="1"/>
  <c r="AA6" i="3"/>
  <c r="AA12" i="3" s="1"/>
  <c r="AB6" i="3"/>
  <c r="AB12" i="3" s="1"/>
  <c r="AC6" i="3"/>
  <c r="AC12" i="3" s="1"/>
  <c r="AD6" i="3"/>
  <c r="AD12" i="3" s="1"/>
  <c r="AE6" i="3"/>
  <c r="AE12" i="3" s="1"/>
  <c r="AF6" i="3"/>
  <c r="AF12" i="3" s="1"/>
  <c r="AG6" i="3"/>
  <c r="AG12" i="3" s="1"/>
  <c r="AH6" i="3"/>
  <c r="AH12" i="3" s="1"/>
  <c r="AI6" i="3"/>
  <c r="AI12" i="3" s="1"/>
  <c r="AJ6" i="3"/>
  <c r="AJ12" i="3" s="1"/>
  <c r="E11" i="3"/>
  <c r="E10" i="3"/>
  <c r="E9" i="3"/>
  <c r="E8" i="3"/>
  <c r="E7" i="3"/>
  <c r="E6" i="3"/>
  <c r="D8" i="3"/>
  <c r="D9" i="3"/>
  <c r="D11" i="3"/>
  <c r="D10" i="3"/>
  <c r="AL8" i="4" l="1"/>
  <c r="AL9" i="4"/>
  <c r="AL6" i="4"/>
  <c r="AL10" i="4"/>
  <c r="AJ12" i="4"/>
  <c r="AL7" i="4"/>
  <c r="AL11" i="4"/>
  <c r="M12" i="3"/>
  <c r="E12" i="3"/>
  <c r="D12" i="4"/>
  <c r="AD12" i="4"/>
  <c r="W12" i="4"/>
  <c r="F21" i="4"/>
  <c r="F12" i="4"/>
  <c r="P12" i="4"/>
  <c r="AH12" i="4"/>
  <c r="AA12" i="4"/>
  <c r="T12" i="4"/>
  <c r="L12" i="4"/>
  <c r="H12" i="4"/>
  <c r="AG12" i="4"/>
  <c r="Z12" i="4"/>
  <c r="U12" i="4"/>
  <c r="Q12" i="4"/>
  <c r="M12" i="4"/>
  <c r="I12" i="4"/>
  <c r="E21" i="4"/>
  <c r="G21" i="4"/>
  <c r="AK12" i="4"/>
  <c r="AF12" i="4"/>
  <c r="AC12" i="4"/>
  <c r="Y12" i="4"/>
  <c r="G12" i="4"/>
  <c r="V12" i="4"/>
  <c r="N12" i="4"/>
  <c r="E12" i="4"/>
  <c r="AI12" i="4"/>
  <c r="AE12" i="4"/>
  <c r="AB12" i="4"/>
  <c r="X12" i="4"/>
  <c r="D21" i="4"/>
  <c r="R12" i="4"/>
  <c r="J12" i="4"/>
  <c r="S12" i="4"/>
  <c r="O12" i="4"/>
  <c r="K12" i="4"/>
  <c r="D7" i="3"/>
  <c r="D6" i="3"/>
  <c r="AL12" i="4" l="1"/>
  <c r="D12" i="3"/>
</calcChain>
</file>

<file path=xl/sharedStrings.xml><?xml version="1.0" encoding="utf-8"?>
<sst xmlns="http://schemas.openxmlformats.org/spreadsheetml/2006/main" count="325" uniqueCount="92">
  <si>
    <t>Validations par produit</t>
  </si>
  <si>
    <t xml:space="preserve"> Invites : Réseau(x) : cars Région 63 - Exploitant(s) : Non renseigné</t>
  </si>
  <si>
    <t>Pour la période du 01/09/2021 au 31/08/2022</t>
  </si>
  <si>
    <t>Dernière actualisation le 03/10/23 à 10:57:03 GMT+02:00</t>
  </si>
  <si>
    <t>Réseau produit</t>
  </si>
  <si>
    <t>Produit</t>
  </si>
  <si>
    <t>Indéterminée</t>
  </si>
  <si>
    <t>P01- Chabreloche   Thiers   Clermont Ferrand</t>
  </si>
  <si>
    <t>P02- Arlanc   Ambert   Clermont Ferrand</t>
  </si>
  <si>
    <t>P06- Peschadoires   Maringues   Clermont Fd</t>
  </si>
  <si>
    <t>P07- Neuville   Courpiere</t>
  </si>
  <si>
    <t>P13- Vertolaye   Ambert</t>
  </si>
  <si>
    <t>P15- Valcivieres   Ambert</t>
  </si>
  <si>
    <t>P21- Clermont Ferrand   Aydat base nautique</t>
  </si>
  <si>
    <t>P23- Billom   Clermont Ferrand</t>
  </si>
  <si>
    <t>P25- Chas   Vertaizon   Clermont Ferrand</t>
  </si>
  <si>
    <t>P28- Joze   Maringues   Vichy</t>
  </si>
  <si>
    <t>P33- Saint Saturnin   Le Crest   Clermont Fd</t>
  </si>
  <si>
    <t>P40- Vic le Comte   Clermont Ferrand</t>
  </si>
  <si>
    <t>P42- Authezat   Clermont Ferrand</t>
  </si>
  <si>
    <t>P43- Champeix   Saint Saturnin   Clermont Fd</t>
  </si>
  <si>
    <t>P44- Besse   Issoire</t>
  </si>
  <si>
    <t>P45- La bourboule   Le Mont Dore   Le Sancy</t>
  </si>
  <si>
    <t>P50- Saint Genes Champespe   Bort les Orgues</t>
  </si>
  <si>
    <t>P52- Bourg Lastic   Clermont Ferrand</t>
  </si>
  <si>
    <t>P53- Giat Pontaumur Pontgibaud Clermont Fd</t>
  </si>
  <si>
    <t>P55- Chateldon   Puy Guillaume   vichy</t>
  </si>
  <si>
    <t>P56- Chateldon Thiers</t>
  </si>
  <si>
    <t>P60- Combronde   Clermont Ferrand</t>
  </si>
  <si>
    <t>P61- Saint Eloy les Mines   Clermont Ferrand</t>
  </si>
  <si>
    <t>P64- Enval   Volvic   Clermont Ferrand</t>
  </si>
  <si>
    <t>P70- Thuret   Clermont Ferrand</t>
  </si>
  <si>
    <t>P73- CLERMONT FD   RIOM   CHATEL GUYON</t>
  </si>
  <si>
    <t>P74- Clermont Ferrand   Besse</t>
  </si>
  <si>
    <t>P75- Riom   Z.I de Ladoux</t>
  </si>
  <si>
    <t>P76- Ambert   Montbrison</t>
  </si>
  <si>
    <t>P83- Thiers   Vollore Montagne</t>
  </si>
  <si>
    <t>TOTAL</t>
  </si>
  <si>
    <t>cars Région 63</t>
  </si>
  <si>
    <t>Ancien TU</t>
  </si>
  <si>
    <t>Annuel Etudiant 2T</t>
  </si>
  <si>
    <t>Annuel Etudiant 4T</t>
  </si>
  <si>
    <t>Annuel Etudiant DP</t>
  </si>
  <si>
    <t>Annuel scolaire DP</t>
  </si>
  <si>
    <t>Carnet 10 voyages</t>
  </si>
  <si>
    <t>Gratuité réfugiés</t>
  </si>
  <si>
    <t>Mensuel tout public</t>
  </si>
  <si>
    <t>Scolaire Interne 2T</t>
  </si>
  <si>
    <t>Scolaire Interne 4T</t>
  </si>
  <si>
    <t>Ticket Jour Gratuité</t>
  </si>
  <si>
    <t>Ticket unité</t>
  </si>
  <si>
    <t>Ticket unité 63</t>
  </si>
  <si>
    <t>Région</t>
  </si>
  <si>
    <t>BILLET ACC CMI</t>
  </si>
  <si>
    <t>GRATUITE REFUGIES</t>
  </si>
  <si>
    <t>TU tout public</t>
  </si>
  <si>
    <t>Annuel scolaires DP</t>
  </si>
  <si>
    <t>Annuel scolaires internes (2T+4T)</t>
  </si>
  <si>
    <t xml:space="preserve"> Invites : Réseau(x) : cars Région 63 </t>
  </si>
  <si>
    <t>Pour la période du 01/09/2022 au 31/08/2023</t>
  </si>
  <si>
    <t>Dernière actualisation le 03/10/23 à 10:59:49 GMT+02:00</t>
  </si>
  <si>
    <t>P03- Vichy   Thiers   Ambert   Arlanc</t>
  </si>
  <si>
    <t>P1000- Vulcania</t>
  </si>
  <si>
    <t>P11- Vollore Montagne   Noiretable</t>
  </si>
  <si>
    <t>P20- Anzat le Luguet   Issoire   Clermont Fd</t>
  </si>
  <si>
    <t>P35- Peschadoires   Courpiere   Clermont Fd</t>
  </si>
  <si>
    <t>P46- Clermont Ferrand   Le Mont Dore   Ussel</t>
  </si>
  <si>
    <t>P47- Clermont Ferrand    Mauriac</t>
  </si>
  <si>
    <t>P62- Saint Gervais d Auvergne   Riom</t>
  </si>
  <si>
    <t>P84- Vollore Montagne   Courpiere</t>
  </si>
  <si>
    <t>cars Région 15</t>
  </si>
  <si>
    <t>Abonnement mensuel</t>
  </si>
  <si>
    <t>Scolaire DP</t>
  </si>
  <si>
    <t>Scolaire Interne PS</t>
  </si>
  <si>
    <t>Scolaire Interne VS</t>
  </si>
  <si>
    <t>Ticket Unitaire 15</t>
  </si>
  <si>
    <t>Ticket A.S.R.</t>
  </si>
  <si>
    <t>Billet acc. CMI</t>
  </si>
  <si>
    <t>T2C</t>
  </si>
  <si>
    <t>10 Voyage BSC</t>
  </si>
  <si>
    <t>10 Voyages 22</t>
  </si>
  <si>
    <t>1 Voyage BSC</t>
  </si>
  <si>
    <t>1Voyage Vente à bord</t>
  </si>
  <si>
    <t>24H SOLO 22</t>
  </si>
  <si>
    <t>24H SOLO BSC 2022</t>
  </si>
  <si>
    <t>2 Voyage BSC</t>
  </si>
  <si>
    <t>Solid'Air 3 0423</t>
  </si>
  <si>
    <t>TER+T2C</t>
  </si>
  <si>
    <t>Combi TER+T2C Jeune</t>
  </si>
  <si>
    <t>Combi TER+T2C TP</t>
  </si>
  <si>
    <t>TAD</t>
  </si>
  <si>
    <t>P01- Chabreloche   Thiers  Clermont Ferrand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</si>
</sst>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13"/>
      <color rgb="FF000000"/>
      <name val="Arial"/>
    </font>
    <font>
      <b/>
      <sz val="10"/>
      <color rgb="FF000000"/>
      <name val="Arial"/>
    </font>
    <font>
      <i/>
      <sz val="11"/>
      <color rgb="FF000000"/>
      <name val="Arial"/>
    </font>
    <font>
      <i/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sz val="10"/>
      <color rgb="FF000000"/>
      <name val="Arial"/>
    </font>
    <font>
      <b/>
      <sz val="9"/>
      <color rgb="FF333333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FFCE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A7A7A7"/>
      </right>
      <top style="thin">
        <color rgb="FF808080"/>
      </top>
      <bottom style="thin">
        <color rgb="FFA7A7A7"/>
      </bottom>
      <diagonal/>
    </border>
    <border>
      <left style="thin">
        <color rgb="FFA7A7A7"/>
      </left>
      <right style="thin">
        <color rgb="FF808080"/>
      </right>
      <top style="thin">
        <color rgb="FF808080"/>
      </top>
      <bottom style="thin">
        <color rgb="FFA7A7A7"/>
      </bottom>
      <diagonal/>
    </border>
    <border>
      <left style="thin">
        <color rgb="FF808080"/>
      </left>
      <right style="thin">
        <color rgb="FFA7A7A7"/>
      </right>
      <top style="thin">
        <color rgb="FFA7A7A7"/>
      </top>
      <bottom style="thin">
        <color rgb="FF808080"/>
      </bottom>
      <diagonal/>
    </border>
    <border>
      <left style="thin">
        <color rgb="FFA7A7A7"/>
      </left>
      <right style="thin">
        <color rgb="FF808080"/>
      </right>
      <top style="thin">
        <color rgb="FFA7A7A7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left"/>
    </xf>
    <xf numFmtId="3" fontId="1" fillId="4" borderId="6" xfId="0" applyNumberFormat="1" applyFont="1" applyFill="1" applyBorder="1" applyAlignment="1">
      <alignment horizontal="center"/>
    </xf>
    <xf numFmtId="3" fontId="7" fillId="5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 wrapText="1"/>
    </xf>
    <xf numFmtId="3" fontId="1" fillId="2" borderId="6" xfId="0" applyNumberFormat="1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3" fontId="7" fillId="5" borderId="8" xfId="0" applyNumberFormat="1" applyFont="1" applyFill="1" applyBorder="1" applyAlignment="1">
      <alignment horizontal="center" vertical="center"/>
    </xf>
    <xf numFmtId="3" fontId="7" fillId="5" borderId="8" xfId="0" applyNumberFormat="1" applyFont="1" applyFill="1" applyBorder="1" applyAlignment="1">
      <alignment horizontal="center"/>
    </xf>
    <xf numFmtId="9" fontId="1" fillId="2" borderId="7" xfId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E4D9-8FAD-4C3D-BE9F-3F25032892CB}">
  <dimension ref="B1:AM21"/>
  <sheetViews>
    <sheetView tabSelected="1" topLeftCell="Q1" workbookViewId="0">
      <selection activeCell="K1" sqref="K1"/>
    </sheetView>
  </sheetViews>
  <sheetFormatPr baseColWidth="10" defaultRowHeight="12.75" x14ac:dyDescent="0.2"/>
  <cols>
    <col min="1" max="1" width="2" customWidth="1"/>
    <col min="2" max="2" width="15.28515625" customWidth="1"/>
    <col min="3" max="3" width="21.42578125" customWidth="1"/>
    <col min="4" max="4" width="13.5703125" customWidth="1"/>
    <col min="5" max="5" width="11.5703125" customWidth="1"/>
    <col min="6" max="6" width="12.28515625" customWidth="1"/>
    <col min="7" max="7" width="12.140625" customWidth="1"/>
    <col min="8" max="8" width="10.85546875" customWidth="1"/>
    <col min="9" max="9" width="9.42578125" customWidth="1"/>
    <col min="10" max="10" width="10.28515625" customWidth="1"/>
    <col min="11" max="11" width="12" customWidth="1"/>
    <col min="12" max="12" width="12.42578125" customWidth="1"/>
    <col min="13" max="13" width="12" customWidth="1"/>
    <col min="14" max="14" width="12.85546875" customWidth="1"/>
    <col min="15" max="15" width="10.28515625" customWidth="1"/>
    <col min="16" max="16" width="8.140625" customWidth="1"/>
    <col min="17" max="17" width="12.140625" customWidth="1"/>
    <col min="18" max="18" width="11.42578125" customWidth="1"/>
    <col min="19" max="19" width="11" customWidth="1"/>
    <col min="20" max="20" width="13.42578125" customWidth="1"/>
    <col min="21" max="21" width="6.85546875" customWidth="1"/>
    <col min="22" max="22" width="9.42578125" customWidth="1"/>
    <col min="23" max="23" width="10.85546875" customWidth="1"/>
    <col min="24" max="24" width="10" customWidth="1"/>
    <col min="25" max="25" width="11" customWidth="1"/>
    <col min="26" max="26" width="13.5703125" customWidth="1"/>
    <col min="27" max="27" width="11" customWidth="1"/>
    <col min="28" max="28" width="11.28515625" customWidth="1"/>
    <col min="29" max="29" width="10.7109375" customWidth="1"/>
    <col min="30" max="30" width="10.42578125" customWidth="1"/>
    <col min="31" max="32" width="11.28515625" customWidth="1"/>
    <col min="33" max="33" width="10.7109375" customWidth="1"/>
    <col min="34" max="34" width="11.140625" customWidth="1"/>
    <col min="35" max="35" width="10.7109375" customWidth="1"/>
    <col min="36" max="36" width="9.85546875" customWidth="1"/>
    <col min="37" max="37" width="11.85546875" customWidth="1"/>
    <col min="38" max="38" width="10.85546875" customWidth="1"/>
    <col min="39" max="39" width="20.5703125" hidden="1" customWidth="1"/>
    <col min="40" max="42" width="20.5703125" customWidth="1"/>
  </cols>
  <sheetData>
    <row r="1" spans="2:39" s="1" customFormat="1" ht="14.45" customHeight="1" x14ac:dyDescent="0.2"/>
    <row r="2" spans="2:39" s="1" customFormat="1" ht="24.6" customHeight="1" x14ac:dyDescent="0.25">
      <c r="B2" s="21" t="s">
        <v>0</v>
      </c>
      <c r="C2" s="21"/>
      <c r="D2" s="21"/>
      <c r="E2" s="22" t="s">
        <v>58</v>
      </c>
      <c r="F2" s="22"/>
      <c r="G2" s="22"/>
      <c r="H2" s="22"/>
      <c r="I2" s="22"/>
    </row>
    <row r="3" spans="2:39" s="1" customFormat="1" ht="22.9" customHeight="1" x14ac:dyDescent="0.2">
      <c r="B3" s="23" t="s">
        <v>59</v>
      </c>
      <c r="C3" s="23"/>
      <c r="D3" s="23"/>
      <c r="E3" s="24" t="s">
        <v>3</v>
      </c>
      <c r="F3" s="24"/>
      <c r="G3" s="24"/>
      <c r="H3" s="24"/>
      <c r="I3" s="24"/>
    </row>
    <row r="4" spans="2:39" s="1" customFormat="1" ht="14.45" customHeight="1" x14ac:dyDescent="0.2">
      <c r="D4" s="19"/>
      <c r="E4" s="19"/>
      <c r="F4" s="19"/>
      <c r="G4" s="19" t="s">
        <v>90</v>
      </c>
      <c r="H4" s="19" t="s">
        <v>90</v>
      </c>
      <c r="I4" s="19" t="s">
        <v>90</v>
      </c>
      <c r="J4" s="19"/>
      <c r="K4" s="19" t="s">
        <v>90</v>
      </c>
      <c r="L4" s="19"/>
      <c r="M4" s="19"/>
      <c r="N4" s="19"/>
      <c r="O4" s="19"/>
      <c r="P4" s="19"/>
      <c r="Q4" s="19" t="s">
        <v>90</v>
      </c>
      <c r="R4" s="19"/>
      <c r="S4" s="19"/>
      <c r="T4" s="19"/>
      <c r="U4" s="19" t="s">
        <v>90</v>
      </c>
      <c r="V4" s="19"/>
      <c r="W4" s="19" t="s">
        <v>90</v>
      </c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 t="s">
        <v>90</v>
      </c>
      <c r="AJ4" s="19" t="s">
        <v>90</v>
      </c>
      <c r="AK4" s="19" t="s">
        <v>90</v>
      </c>
    </row>
    <row r="5" spans="2:39" s="1" customFormat="1" ht="63" customHeight="1" x14ac:dyDescent="0.2">
      <c r="B5" s="2" t="s">
        <v>4</v>
      </c>
      <c r="C5" s="2" t="s">
        <v>5</v>
      </c>
      <c r="D5" s="3" t="s">
        <v>91</v>
      </c>
      <c r="E5" s="3" t="s">
        <v>8</v>
      </c>
      <c r="F5" s="3" t="s">
        <v>9</v>
      </c>
      <c r="G5" s="3" t="s">
        <v>10</v>
      </c>
      <c r="H5" s="3" t="s">
        <v>63</v>
      </c>
      <c r="I5" s="3" t="s">
        <v>11</v>
      </c>
      <c r="J5" s="3" t="s">
        <v>12</v>
      </c>
      <c r="K5" s="3" t="s">
        <v>64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65</v>
      </c>
      <c r="R5" s="3" t="s">
        <v>18</v>
      </c>
      <c r="S5" s="3" t="s">
        <v>19</v>
      </c>
      <c r="T5" s="3" t="s">
        <v>20</v>
      </c>
      <c r="U5" s="3" t="s">
        <v>21</v>
      </c>
      <c r="V5" s="3" t="s">
        <v>22</v>
      </c>
      <c r="W5" s="3" t="s">
        <v>23</v>
      </c>
      <c r="X5" s="3" t="s">
        <v>24</v>
      </c>
      <c r="Y5" s="3" t="s">
        <v>25</v>
      </c>
      <c r="Z5" s="3" t="s">
        <v>26</v>
      </c>
      <c r="AA5" s="3" t="s">
        <v>27</v>
      </c>
      <c r="AB5" s="3" t="s">
        <v>28</v>
      </c>
      <c r="AC5" s="3" t="s">
        <v>29</v>
      </c>
      <c r="AD5" s="3" t="s">
        <v>30</v>
      </c>
      <c r="AE5" s="3" t="s">
        <v>31</v>
      </c>
      <c r="AF5" s="3" t="s">
        <v>32</v>
      </c>
      <c r="AG5" s="3" t="s">
        <v>33</v>
      </c>
      <c r="AH5" s="3" t="s">
        <v>34</v>
      </c>
      <c r="AI5" s="3" t="s">
        <v>35</v>
      </c>
      <c r="AJ5" s="3" t="s">
        <v>36</v>
      </c>
      <c r="AK5" s="3" t="s">
        <v>69</v>
      </c>
      <c r="AL5" s="17" t="s">
        <v>37</v>
      </c>
      <c r="AM5" s="18"/>
    </row>
    <row r="6" spans="2:39" s="1" customFormat="1" ht="27" customHeight="1" x14ac:dyDescent="0.2">
      <c r="B6" s="5" t="s">
        <v>38</v>
      </c>
      <c r="C6" s="9" t="s">
        <v>57</v>
      </c>
      <c r="D6" s="10">
        <f>'Validations brutes 22-23'!E13+'Validations brutes 22-23'!E14+'Validations brutes 22-23'!E19+'Validations brutes 22-23'!E20</f>
        <v>2186</v>
      </c>
      <c r="E6" s="10">
        <f>'Validations brutes 22-23'!F13+'Validations brutes 22-23'!F14+'Validations brutes 22-23'!F19+'Validations brutes 22-23'!F20</f>
        <v>2784</v>
      </c>
      <c r="F6" s="10">
        <f>'Validations brutes 22-23'!H13+'Validations brutes 22-23'!H14+'Validations brutes 22-23'!H19+'Validations brutes 22-23'!H20</f>
        <v>163</v>
      </c>
      <c r="G6" s="10">
        <f>'Validations brutes 22-23'!I13+'Validations brutes 22-23'!I14+'Validations brutes 22-23'!I19+'Validations brutes 22-23'!I20</f>
        <v>0</v>
      </c>
      <c r="H6" s="10">
        <f>'Validations brutes 22-23'!K13+'Validations brutes 22-23'!K14+'Validations brutes 22-23'!K19+'Validations brutes 22-23'!K20</f>
        <v>0</v>
      </c>
      <c r="I6" s="10">
        <f>'Validations brutes 22-23'!L13+'Validations brutes 22-23'!L14+'Validations brutes 22-23'!L19+'Validations brutes 22-23'!L20</f>
        <v>0</v>
      </c>
      <c r="J6" s="10">
        <f>'Validations brutes 22-23'!M13+'Validations brutes 22-23'!M14+'Validations brutes 22-23'!M19+'Validations brutes 22-23'!M20</f>
        <v>0</v>
      </c>
      <c r="K6" s="10">
        <f>'Validations brutes 22-23'!N13+'Validations brutes 22-23'!N14+'Validations brutes 22-23'!N19+'Validations brutes 22-23'!N20</f>
        <v>0</v>
      </c>
      <c r="L6" s="10">
        <f>'Validations brutes 22-23'!O13+'Validations brutes 22-23'!O14+'Validations brutes 22-23'!O19+'Validations brutes 22-23'!O20</f>
        <v>0</v>
      </c>
      <c r="M6" s="10">
        <f>'Validations brutes 22-23'!P13+'Validations brutes 22-23'!P14+'Validations brutes 22-23'!P19+'Validations brutes 22-23'!P20</f>
        <v>374</v>
      </c>
      <c r="N6" s="10">
        <f>'Validations brutes 22-23'!Q13+'Validations brutes 22-23'!Q14+'Validations brutes 22-23'!Q19+'Validations brutes 22-23'!Q20</f>
        <v>0</v>
      </c>
      <c r="O6" s="10">
        <f>'Validations brutes 22-23'!R13+'Validations brutes 22-23'!R14+'Validations brutes 22-23'!R19+'Validations brutes 22-23'!R20</f>
        <v>20</v>
      </c>
      <c r="P6" s="10">
        <f>'Validations brutes 22-23'!S13+'Validations brutes 22-23'!S14+'Validations brutes 22-23'!S19+'Validations brutes 22-23'!S20</f>
        <v>57</v>
      </c>
      <c r="Q6" s="10">
        <f>'Validations brutes 22-23'!T13+'Validations brutes 22-23'!T14+'Validations brutes 22-23'!T19+'Validations brutes 22-23'!T20</f>
        <v>0</v>
      </c>
      <c r="R6" s="10">
        <f>'Validations brutes 22-23'!U13+'Validations brutes 22-23'!U14+'Validations brutes 22-23'!U19+'Validations brutes 22-23'!U20</f>
        <v>92</v>
      </c>
      <c r="S6" s="10">
        <f>'Validations brutes 22-23'!V13+'Validations brutes 22-23'!V14+'Validations brutes 22-23'!V19+'Validations brutes 22-23'!V20</f>
        <v>1</v>
      </c>
      <c r="T6" s="10">
        <f>'Validations brutes 22-23'!W13+'Validations brutes 22-23'!W14+'Validations brutes 22-23'!W19+'Validations brutes 22-23'!W20</f>
        <v>19</v>
      </c>
      <c r="U6" s="10">
        <f>'Validations brutes 22-23'!X13+'Validations brutes 22-23'!X14+'Validations brutes 22-23'!X19+'Validations brutes 22-23'!X20</f>
        <v>0</v>
      </c>
      <c r="V6" s="10">
        <f>'Validations brutes 22-23'!Y13+'Validations brutes 22-23'!Y14+'Validations brutes 22-23'!Y19+'Validations brutes 22-23'!Y20</f>
        <v>0</v>
      </c>
      <c r="W6" s="10">
        <f>'Validations brutes 22-23'!AB13+'Validations brutes 22-23'!AB14+'Validations brutes 22-23'!AB19+'Validations brutes 22-23'!AB20</f>
        <v>0</v>
      </c>
      <c r="X6" s="10">
        <f>'Validations brutes 22-23'!AC13+'Validations brutes 22-23'!AC14+'Validations brutes 22-23'!AC19+'Validations brutes 22-23'!AC20</f>
        <v>47</v>
      </c>
      <c r="Y6" s="10">
        <f>'Validations brutes 22-23'!AD13+'Validations brutes 22-23'!AD14+'Validations brutes 22-23'!AD19+'Validations brutes 22-23'!AD20</f>
        <v>370</v>
      </c>
      <c r="Z6" s="10">
        <f>'Validations brutes 22-23'!AE13+'Validations brutes 22-23'!AE14+'Validations brutes 22-23'!AE19+'Validations brutes 22-23'!AE20</f>
        <v>400</v>
      </c>
      <c r="AA6" s="10">
        <f>'Validations brutes 22-23'!AF13+'Validations brutes 22-23'!AF14+'Validations brutes 22-23'!AF19+'Validations brutes 22-23'!AF20</f>
        <v>164</v>
      </c>
      <c r="AB6" s="10">
        <f>'Validations brutes 22-23'!AG13+'Validations brutes 22-23'!AG14+'Validations brutes 22-23'!AG19+'Validations brutes 22-23'!AG20</f>
        <v>0</v>
      </c>
      <c r="AC6" s="10">
        <f>'Validations brutes 22-23'!AH13+'Validations brutes 22-23'!AH14+'Validations brutes 22-23'!AH19+'Validations brutes 22-23'!AH20</f>
        <v>368</v>
      </c>
      <c r="AD6" s="10">
        <f>'Validations brutes 22-23'!AJ13+'Validations brutes 22-23'!AJ14+'Validations brutes 22-23'!AJ19+'Validations brutes 22-23'!AJ20</f>
        <v>0</v>
      </c>
      <c r="AE6" s="10">
        <f>'Validations brutes 22-23'!AK13+'Validations brutes 22-23'!AK14+'Validations brutes 22-23'!AK19+'Validations brutes 22-23'!AK20</f>
        <v>27</v>
      </c>
      <c r="AF6" s="10">
        <f>'Validations brutes 22-23'!AL13+'Validations brutes 22-23'!AL14+'Validations brutes 22-23'!AL19+'Validations brutes 22-23'!AL20</f>
        <v>1630</v>
      </c>
      <c r="AG6" s="10">
        <f>'Validations brutes 22-23'!AM13+'Validations brutes 22-23'!AM14+'Validations brutes 22-23'!AM19+'Validations brutes 22-23'!AM20</f>
        <v>0</v>
      </c>
      <c r="AH6" s="10">
        <f>'Validations brutes 22-23'!AN13+'Validations brutes 22-23'!AN14+'Validations brutes 22-23'!AN19+'Validations brutes 22-23'!AN20</f>
        <v>0</v>
      </c>
      <c r="AI6" s="10">
        <f>'Validations brutes 22-23'!AO13+'Validations brutes 22-23'!AO14+'Validations brutes 22-23'!AO19+'Validations brutes 22-23'!AO20</f>
        <v>0</v>
      </c>
      <c r="AJ6" s="10">
        <f>'Validations brutes 22-23'!AP13+'Validations brutes 22-23'!AP14+'Validations brutes 22-23'!AP19+'Validations brutes 22-23'!AP20</f>
        <v>0</v>
      </c>
      <c r="AK6" s="10">
        <f>'Validations brutes 22-23'!AP13+'Validations brutes 22-23'!AP14+'Validations brutes 22-23'!AP19+'Validations brutes 22-23'!AP20</f>
        <v>0</v>
      </c>
      <c r="AL6" s="14">
        <f>SUM(D6:AK6)</f>
        <v>8702</v>
      </c>
      <c r="AM6" s="16"/>
    </row>
    <row r="7" spans="2:39" s="1" customFormat="1" ht="19.7" customHeight="1" x14ac:dyDescent="0.2">
      <c r="B7" s="5" t="s">
        <v>38</v>
      </c>
      <c r="C7" s="5" t="s">
        <v>56</v>
      </c>
      <c r="D7" s="10">
        <f>'Validations brutes 22-23'!E15+'Validations brutes 22-23'!E16</f>
        <v>58686</v>
      </c>
      <c r="E7" s="10">
        <f>'Validations brutes 22-23'!F15+'Validations brutes 22-23'!F16</f>
        <v>15490</v>
      </c>
      <c r="F7" s="10">
        <f>'Validations brutes 22-23'!H15+'Validations brutes 22-23'!H16</f>
        <v>14982</v>
      </c>
      <c r="G7" s="10">
        <f>'Validations brutes 22-23'!I15+'Validations brutes 22-23'!I16</f>
        <v>0</v>
      </c>
      <c r="H7" s="10">
        <f>'Validations brutes 22-23'!K15+'Validations brutes 22-23'!K16</f>
        <v>0</v>
      </c>
      <c r="I7" s="10">
        <f>'Validations brutes 22-23'!L15+'Validations brutes 22-23'!L16</f>
        <v>0</v>
      </c>
      <c r="J7" s="10">
        <f>'Validations brutes 22-23'!M15+'Validations brutes 22-23'!M16</f>
        <v>274</v>
      </c>
      <c r="K7" s="10">
        <f>'Validations brutes 22-23'!N15+'Validations brutes 22-23'!N16</f>
        <v>0</v>
      </c>
      <c r="L7" s="10">
        <f>'Validations brutes 22-23'!O15+'Validations brutes 22-23'!O16</f>
        <v>0</v>
      </c>
      <c r="M7" s="10">
        <f>'Validations brutes 22-23'!P15+'Validations brutes 22-23'!P16</f>
        <v>8805</v>
      </c>
      <c r="N7" s="10">
        <f>'Validations brutes 22-23'!Q15+'Validations brutes 22-23'!Q16</f>
        <v>863</v>
      </c>
      <c r="O7" s="10">
        <f>'Validations brutes 22-23'!R15+'Validations brutes 22-23'!R16</f>
        <v>0</v>
      </c>
      <c r="P7" s="10">
        <f>'Validations brutes 22-23'!S15+'Validations brutes 22-23'!S16</f>
        <v>14193</v>
      </c>
      <c r="Q7" s="10">
        <f>'Validations brutes 22-23'!T15+'Validations brutes 22-23'!T16</f>
        <v>0</v>
      </c>
      <c r="R7" s="10">
        <f>'Validations brutes 22-23'!U15+'Validations brutes 22-23'!U16</f>
        <v>1218</v>
      </c>
      <c r="S7" s="10">
        <f>'Validations brutes 22-23'!V15+'Validations brutes 22-23'!V16</f>
        <v>1216</v>
      </c>
      <c r="T7" s="10">
        <f>'Validations brutes 22-23'!W15+'Validations brutes 22-23'!W16</f>
        <v>6441</v>
      </c>
      <c r="U7" s="10">
        <f>'Validations brutes 22-23'!X15+'Validations brutes 22-23'!X16</f>
        <v>0</v>
      </c>
      <c r="V7" s="10">
        <f>'Validations brutes 22-23'!Y15+'Validations brutes 22-23'!Y16</f>
        <v>0</v>
      </c>
      <c r="W7" s="10">
        <f>'Validations brutes 22-23'!AB15+'Validations brutes 22-23'!AB16</f>
        <v>0</v>
      </c>
      <c r="X7" s="10">
        <f>'Validations brutes 22-23'!AC15+'Validations brutes 22-23'!AC16</f>
        <v>1080</v>
      </c>
      <c r="Y7" s="10">
        <f>'Validations brutes 22-23'!AD15+'Validations brutes 22-23'!AD16</f>
        <v>11403</v>
      </c>
      <c r="Z7" s="10">
        <f>'Validations brutes 22-23'!AE15+'Validations brutes 22-23'!AE16</f>
        <v>6116</v>
      </c>
      <c r="AA7" s="10">
        <f>'Validations brutes 22-23'!AF15+'Validations brutes 22-23'!AF16</f>
        <v>17213</v>
      </c>
      <c r="AB7" s="10">
        <f>'Validations brutes 22-23'!AG15+'Validations brutes 22-23'!AG16</f>
        <v>635</v>
      </c>
      <c r="AC7" s="10">
        <f>'Validations brutes 22-23'!AH15+'Validations brutes 22-23'!AH16</f>
        <v>1871</v>
      </c>
      <c r="AD7" s="10">
        <f>'Validations brutes 22-23'!AJ15+'Validations brutes 22-23'!AJ16</f>
        <v>3280</v>
      </c>
      <c r="AE7" s="10">
        <f>'Validations brutes 22-23'!AK15+'Validations brutes 22-23'!AK16</f>
        <v>3115</v>
      </c>
      <c r="AF7" s="10">
        <f>'Validations brutes 22-23'!AL15+'Validations brutes 22-23'!AL16</f>
        <v>28972</v>
      </c>
      <c r="AG7" s="10">
        <f>'Validations brutes 22-23'!AM15+'Validations brutes 22-23'!AM16</f>
        <v>0</v>
      </c>
      <c r="AH7" s="10">
        <f>'Validations brutes 22-23'!AN15+'Validations brutes 22-23'!AN16</f>
        <v>0</v>
      </c>
      <c r="AI7" s="10">
        <f>'Validations brutes 22-23'!AO15+'Validations brutes 22-23'!AO16</f>
        <v>0</v>
      </c>
      <c r="AJ7" s="10">
        <f>'Validations brutes 22-23'!AP14+'Validations brutes 22-23'!AP15+'Validations brutes 22-23'!AP20+'Validations brutes 22-23'!AP21</f>
        <v>0</v>
      </c>
      <c r="AK7" s="10">
        <f>'Validations brutes 22-23'!AP15+'Validations brutes 22-23'!AP16</f>
        <v>0</v>
      </c>
      <c r="AL7" s="14">
        <f t="shared" ref="AL7:AL11" si="0">SUM(D7:AK7)</f>
        <v>195853</v>
      </c>
      <c r="AM7" s="16"/>
    </row>
    <row r="8" spans="2:39" s="1" customFormat="1" ht="19.7" customHeight="1" x14ac:dyDescent="0.2">
      <c r="B8" s="5" t="s">
        <v>38</v>
      </c>
      <c r="C8" s="5" t="s">
        <v>55</v>
      </c>
      <c r="D8" s="11">
        <f>'Validations brutes 22-23'!E23+'Validations brutes 22-23'!E24+'Validations brutes 22-23'!E22</f>
        <v>32027</v>
      </c>
      <c r="E8" s="11">
        <f>'Validations brutes 22-23'!F23+'Validations brutes 22-23'!F24+'Validations brutes 22-23'!F22</f>
        <v>20437</v>
      </c>
      <c r="F8" s="11">
        <f>'Validations brutes 22-23'!H23+'Validations brutes 22-23'!H24+'Validations brutes 22-23'!H22</f>
        <v>2468</v>
      </c>
      <c r="G8" s="11">
        <f>'Validations brutes 22-23'!I23+'Validations brutes 22-23'!I24+'Validations brutes 22-23'!I22</f>
        <v>0</v>
      </c>
      <c r="H8" s="11">
        <f>'Validations brutes 22-23'!K23+'Validations brutes 22-23'!K24+'Validations brutes 22-23'!K22</f>
        <v>4</v>
      </c>
      <c r="I8" s="11">
        <f>'Validations brutes 22-23'!L23+'Validations brutes 22-23'!L24+'Validations brutes 22-23'!L22</f>
        <v>1</v>
      </c>
      <c r="J8" s="11">
        <f>'Validations brutes 22-23'!M23+'Validations brutes 22-23'!M24+'Validations brutes 22-23'!M22</f>
        <v>0</v>
      </c>
      <c r="K8" s="11">
        <f>'Validations brutes 22-23'!N23+'Validations brutes 22-23'!N24+'Validations brutes 22-23'!N22</f>
        <v>79</v>
      </c>
      <c r="L8" s="11">
        <f>'Validations brutes 22-23'!O23+'Validations brutes 22-23'!O24+'Validations brutes 22-23'!O22</f>
        <v>3322</v>
      </c>
      <c r="M8" s="11">
        <f>'Validations brutes 22-23'!P23+'Validations brutes 22-23'!P24+'Validations brutes 22-23'!P22</f>
        <v>5295</v>
      </c>
      <c r="N8" s="11">
        <f>'Validations brutes 22-23'!Q23+'Validations brutes 22-23'!Q24+'Validations brutes 22-23'!Q22</f>
        <v>107</v>
      </c>
      <c r="O8" s="11">
        <f>'Validations brutes 22-23'!R23+'Validations brutes 22-23'!R24+'Validations brutes 22-23'!R22</f>
        <v>106</v>
      </c>
      <c r="P8" s="11">
        <f>'Validations brutes 22-23'!S23+'Validations brutes 22-23'!S24+'Validations brutes 22-23'!S22</f>
        <v>1810</v>
      </c>
      <c r="Q8" s="11">
        <f>'Validations brutes 22-23'!T23+'Validations brutes 22-23'!T24+'Validations brutes 22-23'!T22</f>
        <v>8</v>
      </c>
      <c r="R8" s="11">
        <f>'Validations brutes 22-23'!U23+'Validations brutes 22-23'!U24+'Validations brutes 22-23'!U22</f>
        <v>1377</v>
      </c>
      <c r="S8" s="11">
        <f>'Validations brutes 22-23'!V23+'Validations brutes 22-23'!V24+'Validations brutes 22-23'!V22</f>
        <v>341</v>
      </c>
      <c r="T8" s="11">
        <f>'Validations brutes 22-23'!W23+'Validations brutes 22-23'!W24+'Validations brutes 22-23'!W22</f>
        <v>982</v>
      </c>
      <c r="U8" s="11">
        <f>'Validations brutes 22-23'!X23+'Validations brutes 22-23'!X24+'Validations brutes 22-23'!X22</f>
        <v>279</v>
      </c>
      <c r="V8" s="11">
        <f>'Validations brutes 22-23'!Y23+'Validations brutes 22-23'!Y24+'Validations brutes 22-23'!Y22</f>
        <v>4227</v>
      </c>
      <c r="W8" s="11">
        <f>'Validations brutes 22-23'!AB23+'Validations brutes 22-23'!AB24+'Validations brutes 22-23'!AB22</f>
        <v>8</v>
      </c>
      <c r="X8" s="11">
        <f>'Validations brutes 22-23'!AC23+'Validations brutes 22-23'!AC24+'Validations brutes 22-23'!AC22</f>
        <v>626</v>
      </c>
      <c r="Y8" s="11">
        <f>'Validations brutes 22-23'!AD23+'Validations brutes 22-23'!AD24+'Validations brutes 22-23'!AD22</f>
        <v>4908</v>
      </c>
      <c r="Z8" s="11">
        <f>'Validations brutes 22-23'!AE23+'Validations brutes 22-23'!AE24+'Validations brutes 22-23'!AE22</f>
        <v>716</v>
      </c>
      <c r="AA8" s="11">
        <f>'Validations brutes 22-23'!AF23+'Validations brutes 22-23'!AF24+'Validations brutes 22-23'!AF22</f>
        <v>266</v>
      </c>
      <c r="AB8" s="11">
        <f>'Validations brutes 22-23'!AG23+'Validations brutes 22-23'!AG24+'Validations brutes 22-23'!AG22</f>
        <v>65</v>
      </c>
      <c r="AC8" s="11">
        <f>'Validations brutes 22-23'!AH23+'Validations brutes 22-23'!AH24+'Validations brutes 22-23'!AH22</f>
        <v>3095</v>
      </c>
      <c r="AD8" s="11">
        <f>'Validations brutes 22-23'!AJ23+'Validations brutes 22-23'!AJ24+'Validations brutes 22-23'!AJ22</f>
        <v>190</v>
      </c>
      <c r="AE8" s="11">
        <f>'Validations brutes 22-23'!AK23+'Validations brutes 22-23'!AK24+'Validations brutes 22-23'!AK22</f>
        <v>344</v>
      </c>
      <c r="AF8" s="11">
        <f>'Validations brutes 22-23'!AL23+'Validations brutes 22-23'!AL24+'Validations brutes 22-23'!AL22</f>
        <v>4205</v>
      </c>
      <c r="AG8" s="11">
        <f>'Validations brutes 22-23'!AM23+'Validations brutes 22-23'!AM24+'Validations brutes 22-23'!AM22</f>
        <v>2002</v>
      </c>
      <c r="AH8" s="11">
        <f>'Validations brutes 22-23'!AN23+'Validations brutes 22-23'!AN24+'Validations brutes 22-23'!AN22</f>
        <v>176</v>
      </c>
      <c r="AI8" s="11">
        <f>'Validations brutes 22-23'!AO23+'Validations brutes 22-23'!AO24+'Validations brutes 22-23'!AO22</f>
        <v>284</v>
      </c>
      <c r="AJ8" s="10">
        <f>'Validations brutes 22-23'!AP15+'Validations brutes 22-23'!AP16+'Validations brutes 22-23'!AP21+'Validations brutes 22-23'!AP22</f>
        <v>0</v>
      </c>
      <c r="AK8" s="11">
        <f>'Validations brutes 22-23'!AP23+'Validations brutes 22-23'!AP24+'Validations brutes 22-23'!AP22</f>
        <v>4</v>
      </c>
      <c r="AL8" s="14">
        <f t="shared" si="0"/>
        <v>89759</v>
      </c>
      <c r="AM8" s="16"/>
    </row>
    <row r="9" spans="2:39" s="1" customFormat="1" ht="19.7" customHeight="1" x14ac:dyDescent="0.2">
      <c r="B9" s="5" t="s">
        <v>38</v>
      </c>
      <c r="C9" s="5" t="s">
        <v>44</v>
      </c>
      <c r="D9" s="10">
        <f>'Validations brutes 22-23'!E17</f>
        <v>4648</v>
      </c>
      <c r="E9" s="10">
        <f>'Validations brutes 22-23'!F17</f>
        <v>3273</v>
      </c>
      <c r="F9" s="10">
        <f>'Validations brutes 22-23'!H17</f>
        <v>530</v>
      </c>
      <c r="G9" s="10">
        <f>'Validations brutes 22-23'!I17</f>
        <v>22</v>
      </c>
      <c r="H9" s="10">
        <f>'Validations brutes 22-23'!K17</f>
        <v>2</v>
      </c>
      <c r="I9" s="10">
        <f>'Validations brutes 22-23'!L17</f>
        <v>2</v>
      </c>
      <c r="J9" s="10">
        <f>'Validations brutes 22-23'!M17</f>
        <v>13</v>
      </c>
      <c r="K9" s="10">
        <f>'Validations brutes 22-23'!N17</f>
        <v>0</v>
      </c>
      <c r="L9" s="10">
        <f>'Validations brutes 22-23'!O17</f>
        <v>555</v>
      </c>
      <c r="M9" s="10">
        <f>'Validations brutes 22-23'!P17</f>
        <v>2131</v>
      </c>
      <c r="N9" s="10">
        <f>'Validations brutes 22-23'!Q17</f>
        <v>122</v>
      </c>
      <c r="O9" s="10">
        <f>'Validations brutes 22-23'!R17</f>
        <v>19</v>
      </c>
      <c r="P9" s="10">
        <f>'Validations brutes 22-23'!S17</f>
        <v>731</v>
      </c>
      <c r="Q9" s="10">
        <f>'Validations brutes 22-23'!T17</f>
        <v>87</v>
      </c>
      <c r="R9" s="10">
        <f>'Validations brutes 22-23'!U17</f>
        <v>427</v>
      </c>
      <c r="S9" s="10">
        <f>'Validations brutes 22-23'!V17</f>
        <v>80</v>
      </c>
      <c r="T9" s="10">
        <f>'Validations brutes 22-23'!W17</f>
        <v>575</v>
      </c>
      <c r="U9" s="10">
        <f>'Validations brutes 22-23'!X17</f>
        <v>0</v>
      </c>
      <c r="V9" s="10">
        <f>'Validations brutes 22-23'!Y17</f>
        <v>1315</v>
      </c>
      <c r="W9" s="10">
        <f>'Validations brutes 22-23'!AB17</f>
        <v>2</v>
      </c>
      <c r="X9" s="10">
        <f>'Validations brutes 22-23'!AC17</f>
        <v>399</v>
      </c>
      <c r="Y9" s="10">
        <f>'Validations brutes 22-23'!AD17</f>
        <v>2027</v>
      </c>
      <c r="Z9" s="10">
        <f>'Validations brutes 22-23'!AE17</f>
        <v>162</v>
      </c>
      <c r="AA9" s="10">
        <f>'Validations brutes 22-23'!AF17</f>
        <v>60</v>
      </c>
      <c r="AB9" s="10">
        <f>'Validations brutes 22-23'!AG17</f>
        <v>26</v>
      </c>
      <c r="AC9" s="10">
        <f>'Validations brutes 22-23'!AH17</f>
        <v>1337</v>
      </c>
      <c r="AD9" s="10">
        <f>'Validations brutes 22-23'!AJ17</f>
        <v>76</v>
      </c>
      <c r="AE9" s="10">
        <f>'Validations brutes 22-23'!AK17</f>
        <v>263</v>
      </c>
      <c r="AF9" s="10">
        <f>'Validations brutes 22-23'!AL17</f>
        <v>1910</v>
      </c>
      <c r="AG9" s="10">
        <f>'Validations brutes 22-23'!AM17</f>
        <v>37</v>
      </c>
      <c r="AH9" s="10">
        <f>'Validations brutes 22-23'!AN17</f>
        <v>5</v>
      </c>
      <c r="AI9" s="10">
        <f>'Validations brutes 22-23'!AO17</f>
        <v>44</v>
      </c>
      <c r="AJ9" s="10">
        <f>'Validations brutes 22-23'!AP16+'Validations brutes 22-23'!AP17+'Validations brutes 22-23'!AP22+'Validations brutes 22-23'!AP23</f>
        <v>0</v>
      </c>
      <c r="AK9" s="10">
        <f>'Validations brutes 22-23'!AP17</f>
        <v>0</v>
      </c>
      <c r="AL9" s="14">
        <f t="shared" si="0"/>
        <v>20880</v>
      </c>
      <c r="AM9" s="16"/>
    </row>
    <row r="10" spans="2:39" s="1" customFormat="1" ht="19.7" customHeight="1" x14ac:dyDescent="0.2">
      <c r="B10" s="5" t="s">
        <v>38</v>
      </c>
      <c r="C10" s="5" t="s">
        <v>46</v>
      </c>
      <c r="D10" s="10">
        <f>'Validations brutes 22-23'!E18</f>
        <v>7187</v>
      </c>
      <c r="E10" s="10">
        <f>'Validations brutes 22-23'!F18</f>
        <v>2295</v>
      </c>
      <c r="F10" s="10">
        <f>'Validations brutes 22-23'!H18</f>
        <v>1194</v>
      </c>
      <c r="G10" s="10">
        <f>'Validations brutes 22-23'!I18</f>
        <v>0</v>
      </c>
      <c r="H10" s="10">
        <f>'Validations brutes 22-23'!K18</f>
        <v>0</v>
      </c>
      <c r="I10" s="10">
        <f>'Validations brutes 22-23'!L18</f>
        <v>0</v>
      </c>
      <c r="J10" s="10">
        <f>'Validations brutes 22-23'!M18</f>
        <v>149</v>
      </c>
      <c r="K10" s="10">
        <f>'Validations brutes 22-23'!N18</f>
        <v>0</v>
      </c>
      <c r="L10" s="10">
        <f>'Validations brutes 22-23'!O18</f>
        <v>0</v>
      </c>
      <c r="M10" s="10">
        <f>'Validations brutes 22-23'!P18</f>
        <v>2571</v>
      </c>
      <c r="N10" s="10">
        <f>'Validations brutes 22-23'!Q18</f>
        <v>654</v>
      </c>
      <c r="O10" s="10">
        <f>'Validations brutes 22-23'!R18</f>
        <v>120</v>
      </c>
      <c r="P10" s="10">
        <f>'Validations brutes 22-23'!S18</f>
        <v>562</v>
      </c>
      <c r="Q10" s="10">
        <f>'Validations brutes 22-23'!T18</f>
        <v>0</v>
      </c>
      <c r="R10" s="10">
        <f>'Validations brutes 22-23'!U18</f>
        <v>305</v>
      </c>
      <c r="S10" s="10">
        <f>'Validations brutes 22-23'!V18</f>
        <v>333</v>
      </c>
      <c r="T10" s="10">
        <f>'Validations brutes 22-23'!W18</f>
        <v>610</v>
      </c>
      <c r="U10" s="10">
        <f>'Validations brutes 22-23'!X18</f>
        <v>0</v>
      </c>
      <c r="V10" s="10">
        <f>'Validations brutes 22-23'!Y18</f>
        <v>5</v>
      </c>
      <c r="W10" s="10">
        <f>'Validations brutes 22-23'!AB18</f>
        <v>0</v>
      </c>
      <c r="X10" s="10">
        <f>'Validations brutes 22-23'!AC18</f>
        <v>126</v>
      </c>
      <c r="Y10" s="10">
        <f>'Validations brutes 22-23'!AD18</f>
        <v>2490</v>
      </c>
      <c r="Z10" s="10">
        <f>'Validations brutes 22-23'!AE18</f>
        <v>111</v>
      </c>
      <c r="AA10" s="10">
        <f>'Validations brutes 22-23'!AF18</f>
        <v>149</v>
      </c>
      <c r="AB10" s="10">
        <f>'Validations brutes 22-23'!AG18</f>
        <v>254</v>
      </c>
      <c r="AC10" s="10">
        <f>'Validations brutes 22-23'!AH18</f>
        <v>652</v>
      </c>
      <c r="AD10" s="10">
        <f>'Validations brutes 22-23'!AJ18</f>
        <v>181</v>
      </c>
      <c r="AE10" s="10">
        <f>'Validations brutes 22-23'!AK18</f>
        <v>338</v>
      </c>
      <c r="AF10" s="10">
        <f>'Validations brutes 22-23'!AL18</f>
        <v>2456</v>
      </c>
      <c r="AG10" s="10">
        <f>'Validations brutes 22-23'!AM18</f>
        <v>0</v>
      </c>
      <c r="AH10" s="10">
        <f>'Validations brutes 22-23'!AN18</f>
        <v>33</v>
      </c>
      <c r="AI10" s="10">
        <f>'Validations brutes 22-23'!AO18</f>
        <v>0</v>
      </c>
      <c r="AJ10" s="10">
        <v>0</v>
      </c>
      <c r="AK10" s="10">
        <f>'Validations brutes 22-23'!AP18</f>
        <v>0</v>
      </c>
      <c r="AL10" s="14">
        <f t="shared" si="0"/>
        <v>22775</v>
      </c>
      <c r="AM10" s="16"/>
    </row>
    <row r="11" spans="2:39" s="1" customFormat="1" ht="19.7" customHeight="1" x14ac:dyDescent="0.2">
      <c r="B11" s="5" t="s">
        <v>52</v>
      </c>
      <c r="C11" s="5" t="s">
        <v>53</v>
      </c>
      <c r="D11" s="10">
        <f>'Validations brutes 22-23'!E25+'Validations brutes 22-23'!E26</f>
        <v>6</v>
      </c>
      <c r="E11" s="10">
        <f>'Validations brutes 22-23'!F25+'Validations brutes 22-23'!F26</f>
        <v>11</v>
      </c>
      <c r="F11" s="10">
        <f>'Validations brutes 22-23'!H25+'Validations brutes 22-23'!H26</f>
        <v>1</v>
      </c>
      <c r="G11" s="10">
        <f>'Validations brutes 22-23'!I25+'Validations brutes 22-23'!I26</f>
        <v>0</v>
      </c>
      <c r="H11" s="10">
        <f>'Validations brutes 22-23'!K25+'Validations brutes 22-23'!K26</f>
        <v>0</v>
      </c>
      <c r="I11" s="10">
        <f>'Validations brutes 22-23'!L25+'Validations brutes 22-23'!L26</f>
        <v>0</v>
      </c>
      <c r="J11" s="10">
        <f>'Validations brutes 22-23'!M25+'Validations brutes 22-23'!M26</f>
        <v>0</v>
      </c>
      <c r="K11" s="10">
        <f>'Validations brutes 22-23'!N25+'Validations brutes 22-23'!N26</f>
        <v>0</v>
      </c>
      <c r="L11" s="10">
        <f>'Validations brutes 22-23'!O25+'Validations brutes 22-23'!O26</f>
        <v>5</v>
      </c>
      <c r="M11" s="10">
        <f>'Validations brutes 22-23'!P25+'Validations brutes 22-23'!P26</f>
        <v>1</v>
      </c>
      <c r="N11" s="10">
        <f>'Validations brutes 22-23'!Q25+'Validations brutes 22-23'!Q26</f>
        <v>3</v>
      </c>
      <c r="O11" s="10">
        <f>'Validations brutes 22-23'!R25+'Validations brutes 22-23'!R26</f>
        <v>1</v>
      </c>
      <c r="P11" s="10">
        <f>'Validations brutes 22-23'!S25+'Validations brutes 22-23'!S26</f>
        <v>5</v>
      </c>
      <c r="Q11" s="10">
        <f>'Validations brutes 22-23'!T25+'Validations brutes 22-23'!T26</f>
        <v>0</v>
      </c>
      <c r="R11" s="10">
        <f>'Validations brutes 22-23'!U25+'Validations brutes 22-23'!U26</f>
        <v>0</v>
      </c>
      <c r="S11" s="10">
        <f>'Validations brutes 22-23'!V25+'Validations brutes 22-23'!V26</f>
        <v>3</v>
      </c>
      <c r="T11" s="10">
        <f>'Validations brutes 22-23'!W25+'Validations brutes 22-23'!W26</f>
        <v>7</v>
      </c>
      <c r="U11" s="10">
        <f>'Validations brutes 22-23'!X25+'Validations brutes 22-23'!X26</f>
        <v>0</v>
      </c>
      <c r="V11" s="10">
        <f>'Validations brutes 22-23'!Y25+'Validations brutes 22-23'!Y26</f>
        <v>12</v>
      </c>
      <c r="W11" s="10">
        <f>'Validations brutes 22-23'!AB25+'Validations brutes 22-23'!AB26</f>
        <v>0</v>
      </c>
      <c r="X11" s="10">
        <f>'Validations brutes 22-23'!AC25+'Validations brutes 22-23'!AC26</f>
        <v>0</v>
      </c>
      <c r="Y11" s="10">
        <f>'Validations brutes 22-23'!AD25+'Validations brutes 22-23'!AD26</f>
        <v>4</v>
      </c>
      <c r="Z11" s="10">
        <f>'Validations brutes 22-23'!AE25+'Validations brutes 22-23'!AE26</f>
        <v>1</v>
      </c>
      <c r="AA11" s="10">
        <f>'Validations brutes 22-23'!AF25+'Validations brutes 22-23'!AF26</f>
        <v>0</v>
      </c>
      <c r="AB11" s="10">
        <f>'Validations brutes 22-23'!AG25+'Validations brutes 22-23'!AG26</f>
        <v>0</v>
      </c>
      <c r="AC11" s="10">
        <f>'Validations brutes 22-23'!AH25+'Validations brutes 22-23'!AH26</f>
        <v>0</v>
      </c>
      <c r="AD11" s="10">
        <f>'Validations brutes 22-23'!AJ25+'Validations brutes 22-23'!AJ26</f>
        <v>0</v>
      </c>
      <c r="AE11" s="10">
        <f>'Validations brutes 22-23'!AK25+'Validations brutes 22-23'!AK26</f>
        <v>0</v>
      </c>
      <c r="AF11" s="10">
        <f>'Validations brutes 22-23'!AL25+'Validations brutes 22-23'!AL26</f>
        <v>11</v>
      </c>
      <c r="AG11" s="10">
        <f>'Validations brutes 22-23'!AM25+'Validations brutes 22-23'!AM26</f>
        <v>0</v>
      </c>
      <c r="AH11" s="10">
        <f>'Validations brutes 22-23'!AN25+'Validations brutes 22-23'!AN26</f>
        <v>0</v>
      </c>
      <c r="AI11" s="10">
        <f>'Validations brutes 22-23'!AO25+'Validations brutes 22-23'!AO26</f>
        <v>0</v>
      </c>
      <c r="AJ11" s="10">
        <v>0</v>
      </c>
      <c r="AK11" s="10">
        <f>'Validations brutes 22-23'!AP25+'Validations brutes 22-23'!AP26</f>
        <v>0</v>
      </c>
      <c r="AL11" s="14">
        <f t="shared" si="0"/>
        <v>71</v>
      </c>
      <c r="AM11" s="16"/>
    </row>
    <row r="12" spans="2:39" s="1" customFormat="1" ht="19.7" customHeight="1" x14ac:dyDescent="0.2">
      <c r="B12" s="20" t="s">
        <v>37</v>
      </c>
      <c r="C12" s="20"/>
      <c r="D12" s="7">
        <f>SUM(D6:D11)</f>
        <v>104740</v>
      </c>
      <c r="E12" s="7">
        <f t="shared" ref="E12:AK12" si="1">SUM(E6:E11)</f>
        <v>44290</v>
      </c>
      <c r="F12" s="7">
        <f t="shared" si="1"/>
        <v>19338</v>
      </c>
      <c r="G12" s="7">
        <f t="shared" si="1"/>
        <v>22</v>
      </c>
      <c r="H12" s="7">
        <f t="shared" si="1"/>
        <v>6</v>
      </c>
      <c r="I12" s="7">
        <f t="shared" si="1"/>
        <v>3</v>
      </c>
      <c r="J12" s="7">
        <f t="shared" si="1"/>
        <v>436</v>
      </c>
      <c r="K12" s="7">
        <f t="shared" si="1"/>
        <v>79</v>
      </c>
      <c r="L12" s="7">
        <f t="shared" si="1"/>
        <v>3882</v>
      </c>
      <c r="M12" s="7">
        <f t="shared" si="1"/>
        <v>19177</v>
      </c>
      <c r="N12" s="7">
        <f t="shared" si="1"/>
        <v>1749</v>
      </c>
      <c r="O12" s="7">
        <f t="shared" si="1"/>
        <v>266</v>
      </c>
      <c r="P12" s="7">
        <f t="shared" si="1"/>
        <v>17358</v>
      </c>
      <c r="Q12" s="7">
        <f t="shared" si="1"/>
        <v>95</v>
      </c>
      <c r="R12" s="7">
        <f t="shared" si="1"/>
        <v>3419</v>
      </c>
      <c r="S12" s="7">
        <f t="shared" si="1"/>
        <v>1974</v>
      </c>
      <c r="T12" s="7">
        <f t="shared" si="1"/>
        <v>8634</v>
      </c>
      <c r="U12" s="7">
        <f t="shared" si="1"/>
        <v>279</v>
      </c>
      <c r="V12" s="7">
        <f t="shared" si="1"/>
        <v>5559</v>
      </c>
      <c r="W12" s="7">
        <f t="shared" si="1"/>
        <v>10</v>
      </c>
      <c r="X12" s="7">
        <f t="shared" si="1"/>
        <v>2278</v>
      </c>
      <c r="Y12" s="7">
        <f t="shared" si="1"/>
        <v>21202</v>
      </c>
      <c r="Z12" s="7">
        <f t="shared" si="1"/>
        <v>7506</v>
      </c>
      <c r="AA12" s="7">
        <f t="shared" si="1"/>
        <v>17852</v>
      </c>
      <c r="AB12" s="7">
        <f t="shared" si="1"/>
        <v>980</v>
      </c>
      <c r="AC12" s="7">
        <f t="shared" si="1"/>
        <v>7323</v>
      </c>
      <c r="AD12" s="7">
        <f t="shared" si="1"/>
        <v>3727</v>
      </c>
      <c r="AE12" s="7">
        <f t="shared" si="1"/>
        <v>4087</v>
      </c>
      <c r="AF12" s="7">
        <f t="shared" si="1"/>
        <v>39184</v>
      </c>
      <c r="AG12" s="7">
        <f t="shared" si="1"/>
        <v>2039</v>
      </c>
      <c r="AH12" s="7">
        <f t="shared" si="1"/>
        <v>214</v>
      </c>
      <c r="AI12" s="7">
        <f t="shared" si="1"/>
        <v>328</v>
      </c>
      <c r="AJ12" s="7">
        <f>SUM(AJ6:AJ11)</f>
        <v>0</v>
      </c>
      <c r="AK12" s="7">
        <f t="shared" si="1"/>
        <v>4</v>
      </c>
      <c r="AL12" s="15">
        <f>SUM(D12:AK12)</f>
        <v>338040</v>
      </c>
      <c r="AM12" s="16"/>
    </row>
    <row r="13" spans="2:39" s="1" customFormat="1" ht="13.5" customHeight="1" x14ac:dyDescent="0.2"/>
    <row r="14" spans="2:39" ht="63" customHeight="1" x14ac:dyDescent="0.2">
      <c r="B14" s="2" t="s">
        <v>4</v>
      </c>
      <c r="C14" s="2" t="s">
        <v>5</v>
      </c>
      <c r="D14" s="3" t="s">
        <v>61</v>
      </c>
      <c r="E14" s="3" t="s">
        <v>66</v>
      </c>
      <c r="F14" s="3" t="s">
        <v>67</v>
      </c>
      <c r="G14" s="3" t="s">
        <v>68</v>
      </c>
    </row>
    <row r="15" spans="2:39" ht="26.1" customHeight="1" x14ac:dyDescent="0.2">
      <c r="B15" s="5" t="s">
        <v>38</v>
      </c>
      <c r="C15" s="9" t="s">
        <v>57</v>
      </c>
      <c r="D15" s="10">
        <f>'Validations brutes 22-23'!E28+'Validations brutes 22-23'!E29+'Validations brutes 22-23'!E34+'Validations brutes 22-23'!E35</f>
        <v>6</v>
      </c>
      <c r="E15" s="10">
        <f>'Validations brutes 22-23'!G28+'Validations brutes 22-23'!G29+'Validations brutes 22-23'!G34+'Validations brutes 22-23'!G35</f>
        <v>0</v>
      </c>
      <c r="F15" s="10">
        <f>'Validations brutes 22-23'!H24+'Validations brutes 22-23'!H25+'Validations brutes 22-23'!H28+'Validations brutes 22-23'!H29+'Validations brutes 22-23'!H34+'Validations brutes 22-23'!H35</f>
        <v>2432</v>
      </c>
      <c r="G15" s="10">
        <f>'Validations brutes 22-23'!I28+'Validations brutes 22-23'!I29+'Validations brutes 22-23'!I34+'Validations brutes 22-23'!I35</f>
        <v>0</v>
      </c>
    </row>
    <row r="16" spans="2:39" ht="18" customHeight="1" x14ac:dyDescent="0.2">
      <c r="B16" s="5" t="s">
        <v>38</v>
      </c>
      <c r="C16" s="5" t="s">
        <v>56</v>
      </c>
      <c r="D16" s="10">
        <f>'Validations brutes 22-23'!E30+'Validations brutes 22-23'!E31</f>
        <v>0</v>
      </c>
      <c r="E16" s="10">
        <f>'Validations brutes 22-23'!G30+'Validations brutes 22-23'!G31</f>
        <v>0</v>
      </c>
      <c r="F16" s="10">
        <f>'Validations brutes 22-23'!H23+'Validations brutes 22-23'!H36+'Validations brutes 22-23'!H31+'Validations brutes 22-23'!H30</f>
        <v>28</v>
      </c>
      <c r="G16" s="10">
        <f>'Validations brutes 22-23'!I30+'Validations brutes 22-23'!I31</f>
        <v>0</v>
      </c>
    </row>
    <row r="17" spans="2:7" ht="18" customHeight="1" x14ac:dyDescent="0.2">
      <c r="B17" s="5" t="s">
        <v>38</v>
      </c>
      <c r="C17" s="5" t="s">
        <v>55</v>
      </c>
      <c r="D17" s="11">
        <f>'Validations brutes 22-23'!E38+'Validations brutes 22-23'!E39+'Validations brutes 22-23'!E37</f>
        <v>104840</v>
      </c>
      <c r="E17" s="11">
        <f>'Validations brutes 22-23'!G38+'Validations brutes 22-23'!G39+'Validations brutes 22-23'!G37</f>
        <v>17561</v>
      </c>
      <c r="F17" s="11">
        <f>'Validations brutes 22-23'!H26+'Validations brutes 22-23'!H27+'Validations brutes 22-23'!H37+'Validations brutes 22-23'!H38+'Validations brutes 22-23'!H39</f>
        <v>19359</v>
      </c>
      <c r="G17" s="11">
        <f>'Validations brutes 22-23'!I38+'Validations brutes 22-23'!I39+'Validations brutes 22-23'!I37</f>
        <v>22</v>
      </c>
    </row>
    <row r="18" spans="2:7" ht="15.6" customHeight="1" x14ac:dyDescent="0.2">
      <c r="B18" s="5" t="s">
        <v>38</v>
      </c>
      <c r="C18" s="5" t="s">
        <v>44</v>
      </c>
      <c r="D18" s="10">
        <f>'Validations brutes 22-23'!E32</f>
        <v>0</v>
      </c>
      <c r="E18" s="10">
        <f>'Validations brutes 22-23'!G32</f>
        <v>0</v>
      </c>
      <c r="F18" s="10">
        <f>'Validations brutes 22-23'!H22+'Validations brutes 22-23'!H32</f>
        <v>14</v>
      </c>
      <c r="G18" s="10">
        <f>'Validations brutes 22-23'!I32</f>
        <v>0</v>
      </c>
    </row>
    <row r="19" spans="2:7" ht="14.45" customHeight="1" x14ac:dyDescent="0.2">
      <c r="B19" s="5" t="s">
        <v>38</v>
      </c>
      <c r="C19" s="5" t="s">
        <v>46</v>
      </c>
      <c r="D19" s="10">
        <f>'Validations brutes 22-23'!E33</f>
        <v>0</v>
      </c>
      <c r="E19" s="10">
        <f>'Validations brutes 22-23'!G33</f>
        <v>0</v>
      </c>
      <c r="F19" s="10">
        <f>'Validations brutes 22-23'!H21+'Validations brutes 22-23'!H33</f>
        <v>14</v>
      </c>
      <c r="G19" s="10">
        <f>'Validations brutes 22-23'!I33</f>
        <v>0</v>
      </c>
    </row>
    <row r="20" spans="2:7" ht="12.6" customHeight="1" x14ac:dyDescent="0.2">
      <c r="B20" s="5" t="s">
        <v>52</v>
      </c>
      <c r="C20" s="5" t="s">
        <v>53</v>
      </c>
      <c r="D20" s="10">
        <f>'Validations brutes 22-23'!E40+'Validations brutes 22-23'!E41</f>
        <v>0</v>
      </c>
      <c r="E20" s="10">
        <f>'Validations brutes 22-23'!G40+'Validations brutes 22-23'!G41</f>
        <v>0</v>
      </c>
      <c r="F20" s="10">
        <f>'Validations brutes 22-23'!H40+'Validations brutes 22-23'!H41</f>
        <v>0</v>
      </c>
      <c r="G20" s="10">
        <f>'Validations brutes 22-23'!I40+'Validations brutes 22-23'!I41</f>
        <v>0</v>
      </c>
    </row>
    <row r="21" spans="2:7" ht="17.100000000000001" customHeight="1" x14ac:dyDescent="0.2">
      <c r="B21" s="20" t="s">
        <v>37</v>
      </c>
      <c r="C21" s="20"/>
      <c r="D21" s="7">
        <f t="shared" ref="D21" si="2">SUM(D15:D20)</f>
        <v>104846</v>
      </c>
      <c r="E21" s="7">
        <f t="shared" ref="E21" si="3">SUM(E15:E20)</f>
        <v>17561</v>
      </c>
      <c r="F21" s="7">
        <f>SUM(F15:F20)</f>
        <v>21847</v>
      </c>
      <c r="G21" s="7">
        <f t="shared" ref="G21" si="4">SUM(G15:G20)</f>
        <v>22</v>
      </c>
    </row>
  </sheetData>
  <mergeCells count="6">
    <mergeCell ref="B21:C21"/>
    <mergeCell ref="B2:D2"/>
    <mergeCell ref="E2:I2"/>
    <mergeCell ref="B3:D3"/>
    <mergeCell ref="E3:I3"/>
    <mergeCell ref="B12:C12"/>
  </mergeCells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F392-F78E-4927-B656-777EB82A4197}">
  <dimension ref="B1:AL13"/>
  <sheetViews>
    <sheetView workbookViewId="0">
      <selection activeCell="AD25" sqref="AD25"/>
    </sheetView>
  </sheetViews>
  <sheetFormatPr baseColWidth="10" defaultRowHeight="12.75" x14ac:dyDescent="0.2"/>
  <cols>
    <col min="1" max="1" width="2" customWidth="1"/>
    <col min="2" max="2" width="15.28515625" customWidth="1"/>
    <col min="3" max="3" width="21.42578125" customWidth="1"/>
    <col min="4" max="4" width="11.85546875" customWidth="1"/>
    <col min="5" max="5" width="11.5703125" customWidth="1"/>
    <col min="6" max="6" width="11" customWidth="1"/>
    <col min="7" max="7" width="10.28515625" customWidth="1"/>
    <col min="8" max="8" width="10.85546875" customWidth="1"/>
    <col min="9" max="9" width="9.7109375" customWidth="1"/>
    <col min="10" max="10" width="10.42578125" customWidth="1"/>
    <col min="11" max="11" width="11.5703125" customWidth="1"/>
    <col min="12" max="12" width="11.140625" customWidth="1"/>
    <col min="13" max="13" width="9.5703125" customWidth="1"/>
    <col min="14" max="14" width="10.5703125" customWidth="1"/>
    <col min="15" max="15" width="9.5703125" customWidth="1"/>
    <col min="16" max="16" width="8.7109375" customWidth="1"/>
    <col min="17" max="17" width="10.42578125" customWidth="1"/>
    <col min="18" max="18" width="10.28515625" customWidth="1"/>
    <col min="19" max="19" width="9.28515625" customWidth="1"/>
    <col min="20" max="20" width="8.42578125" customWidth="1"/>
    <col min="21" max="21" width="10.28515625" customWidth="1"/>
    <col min="22" max="22" width="11.140625" customWidth="1"/>
    <col min="23" max="23" width="11.85546875" customWidth="1"/>
    <col min="24" max="24" width="9.7109375" customWidth="1"/>
    <col min="25" max="25" width="10.28515625" customWidth="1"/>
    <col min="26" max="26" width="11.85546875" customWidth="1"/>
    <col min="27" max="27" width="9" customWidth="1"/>
    <col min="28" max="28" width="10.140625" customWidth="1"/>
    <col min="29" max="29" width="9.5703125" customWidth="1"/>
    <col min="30" max="30" width="8.42578125" customWidth="1"/>
    <col min="31" max="31" width="9.85546875" customWidth="1"/>
    <col min="32" max="32" width="10.140625" customWidth="1"/>
    <col min="33" max="33" width="10" customWidth="1"/>
    <col min="34" max="34" width="7.28515625" customWidth="1"/>
    <col min="35" max="35" width="8.5703125" customWidth="1"/>
    <col min="36" max="36" width="8.7109375" customWidth="1"/>
    <col min="37" max="37" width="9.5703125" customWidth="1"/>
    <col min="38" max="38" width="10.28515625" customWidth="1"/>
    <col min="39" max="39" width="15.42578125" customWidth="1"/>
    <col min="40" max="40" width="4.5703125" customWidth="1"/>
  </cols>
  <sheetData>
    <row r="1" spans="2:38" s="1" customFormat="1" ht="14.45" customHeight="1" x14ac:dyDescent="0.2"/>
    <row r="2" spans="2:38" s="1" customFormat="1" ht="24.6" customHeight="1" x14ac:dyDescent="0.25">
      <c r="B2" s="21" t="s">
        <v>0</v>
      </c>
      <c r="C2" s="21"/>
      <c r="D2" s="21"/>
      <c r="E2" s="22" t="s">
        <v>58</v>
      </c>
      <c r="F2" s="22"/>
      <c r="G2" s="22"/>
      <c r="H2" s="22"/>
      <c r="I2" s="22"/>
      <c r="J2" s="22"/>
      <c r="K2" s="12"/>
    </row>
    <row r="3" spans="2:38" s="1" customFormat="1" ht="22.9" customHeight="1" x14ac:dyDescent="0.2">
      <c r="B3" s="23" t="s">
        <v>2</v>
      </c>
      <c r="C3" s="23"/>
      <c r="D3" s="23"/>
      <c r="E3" s="24" t="s">
        <v>3</v>
      </c>
      <c r="F3" s="24"/>
      <c r="G3" s="24"/>
      <c r="H3" s="24"/>
      <c r="I3" s="24"/>
      <c r="J3" s="24"/>
      <c r="K3" s="13"/>
    </row>
    <row r="4" spans="2:38" s="1" customFormat="1" ht="14.45" customHeight="1" x14ac:dyDescent="0.2">
      <c r="D4" s="19"/>
      <c r="E4" s="19"/>
      <c r="F4" s="19"/>
      <c r="G4" s="19" t="s">
        <v>90</v>
      </c>
      <c r="H4" s="19" t="s">
        <v>90</v>
      </c>
      <c r="I4" s="19" t="s">
        <v>90</v>
      </c>
      <c r="J4" s="19"/>
      <c r="K4" s="19" t="s">
        <v>90</v>
      </c>
      <c r="L4" s="19"/>
      <c r="M4" s="19"/>
      <c r="N4" s="19"/>
      <c r="O4" s="19"/>
      <c r="P4" s="19"/>
      <c r="Q4" s="19" t="s">
        <v>90</v>
      </c>
      <c r="R4" s="19"/>
      <c r="S4" s="19"/>
      <c r="T4" s="19"/>
      <c r="U4" s="19" t="s">
        <v>90</v>
      </c>
      <c r="V4" s="19"/>
      <c r="W4" s="19" t="s">
        <v>90</v>
      </c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 t="s">
        <v>90</v>
      </c>
      <c r="AJ4" s="19" t="s">
        <v>90</v>
      </c>
      <c r="AK4" s="19" t="s">
        <v>90</v>
      </c>
    </row>
    <row r="5" spans="2:38" s="1" customFormat="1" ht="66.75" customHeight="1" x14ac:dyDescent="0.2">
      <c r="B5" s="2" t="s">
        <v>4</v>
      </c>
      <c r="C5" s="2" t="s">
        <v>5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63</v>
      </c>
      <c r="I5" s="3" t="s">
        <v>11</v>
      </c>
      <c r="J5" s="3" t="s">
        <v>12</v>
      </c>
      <c r="K5" s="3" t="s">
        <v>64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65</v>
      </c>
      <c r="R5" s="3" t="s">
        <v>18</v>
      </c>
      <c r="S5" s="3" t="s">
        <v>19</v>
      </c>
      <c r="T5" s="3" t="s">
        <v>20</v>
      </c>
      <c r="U5" s="3" t="s">
        <v>21</v>
      </c>
      <c r="V5" s="3" t="s">
        <v>22</v>
      </c>
      <c r="W5" s="3" t="s">
        <v>23</v>
      </c>
      <c r="X5" s="3" t="s">
        <v>24</v>
      </c>
      <c r="Y5" s="3" t="s">
        <v>25</v>
      </c>
      <c r="Z5" s="3" t="s">
        <v>26</v>
      </c>
      <c r="AA5" s="3" t="s">
        <v>27</v>
      </c>
      <c r="AB5" s="3" t="s">
        <v>28</v>
      </c>
      <c r="AC5" s="3" t="s">
        <v>29</v>
      </c>
      <c r="AD5" s="3" t="s">
        <v>30</v>
      </c>
      <c r="AE5" s="3" t="s">
        <v>31</v>
      </c>
      <c r="AF5" s="3" t="s">
        <v>32</v>
      </c>
      <c r="AG5" s="3" t="s">
        <v>33</v>
      </c>
      <c r="AH5" s="3" t="s">
        <v>34</v>
      </c>
      <c r="AI5" s="3" t="s">
        <v>35</v>
      </c>
      <c r="AJ5" s="3" t="s">
        <v>36</v>
      </c>
      <c r="AK5" s="3" t="s">
        <v>69</v>
      </c>
      <c r="AL5" s="4" t="s">
        <v>37</v>
      </c>
    </row>
    <row r="6" spans="2:38" s="1" customFormat="1" ht="27" customHeight="1" x14ac:dyDescent="0.2">
      <c r="B6" s="5" t="s">
        <v>38</v>
      </c>
      <c r="C6" s="9" t="s">
        <v>57</v>
      </c>
      <c r="D6" s="10">
        <f>'Validations brutes 21-22'!E7+'Validations brutes 21-22'!E8+'Validations brutes 21-22'!E14+'Validations brutes 21-22'!E15</f>
        <v>1634</v>
      </c>
      <c r="E6" s="10">
        <f>'Validations brutes 21-22'!F7+'Validations brutes 21-22'!F8+'Validations brutes 21-22'!F14+'Validations brutes 21-22'!F15</f>
        <v>1902</v>
      </c>
      <c r="F6" s="10">
        <f>'Validations brutes 21-22'!G7+'Validations brutes 21-22'!G8+'Validations brutes 21-22'!G14+'Validations brutes 21-22'!G15</f>
        <v>134</v>
      </c>
      <c r="G6" s="10">
        <f>'Validations brutes 21-22'!H7+'Validations brutes 21-22'!H8+'Validations brutes 21-22'!H14+'Validations brutes 21-22'!H15</f>
        <v>0</v>
      </c>
      <c r="H6" s="10">
        <v>0</v>
      </c>
      <c r="I6" s="10">
        <f>'Validations brutes 21-22'!I7+'Validations brutes 21-22'!I8+'Validations brutes 21-22'!I14+'Validations brutes 21-22'!I15</f>
        <v>25</v>
      </c>
      <c r="J6" s="10">
        <f>'Validations brutes 21-22'!J7+'Validations brutes 21-22'!J8+'Validations brutes 21-22'!J14+'Validations brutes 21-22'!J15</f>
        <v>0</v>
      </c>
      <c r="K6" s="10">
        <v>0</v>
      </c>
      <c r="L6" s="10">
        <f>'Validations brutes 21-22'!K7+'Validations brutes 21-22'!K8+'Validations brutes 21-22'!K14+'Validations brutes 21-22'!K15</f>
        <v>0</v>
      </c>
      <c r="M6" s="10">
        <f>'Validations brutes 21-22'!L7+'Validations brutes 21-22'!L8+'Validations brutes 21-22'!L14+'Validations brutes 21-22'!L15</f>
        <v>369</v>
      </c>
      <c r="N6" s="10">
        <f>'Validations brutes 21-22'!M7+'Validations brutes 21-22'!M8+'Validations brutes 21-22'!M14+'Validations brutes 21-22'!M15</f>
        <v>4</v>
      </c>
      <c r="O6" s="10">
        <f>'Validations brutes 21-22'!N7+'Validations brutes 21-22'!N8+'Validations brutes 21-22'!N14+'Validations brutes 21-22'!N15</f>
        <v>0</v>
      </c>
      <c r="P6" s="10">
        <f>'Validations brutes 21-22'!O7+'Validations brutes 21-22'!O8+'Validations brutes 21-22'!O14+'Validations brutes 21-22'!O15</f>
        <v>27</v>
      </c>
      <c r="Q6" s="10">
        <v>0</v>
      </c>
      <c r="R6" s="10">
        <f>'Validations brutes 21-22'!P7+'Validations brutes 21-22'!P8+'Validations brutes 21-22'!P14+'Validations brutes 21-22'!P15</f>
        <v>0</v>
      </c>
      <c r="S6" s="10">
        <f>'Validations brutes 21-22'!Q7+'Validations brutes 21-22'!Q8+'Validations brutes 21-22'!Q14+'Validations brutes 21-22'!Q15</f>
        <v>32</v>
      </c>
      <c r="T6" s="10">
        <f>'Validations brutes 21-22'!R7+'Validations brutes 21-22'!R8+'Validations brutes 21-22'!R14+'Validations brutes 21-22'!R15</f>
        <v>4</v>
      </c>
      <c r="U6" s="10">
        <f>'Validations brutes 21-22'!S7+'Validations brutes 21-22'!S8+'Validations brutes 21-22'!S14+'Validations brutes 21-22'!S15</f>
        <v>0</v>
      </c>
      <c r="V6" s="10">
        <f>'Validations brutes 21-22'!T7+'Validations brutes 21-22'!T8+'Validations brutes 21-22'!T14+'Validations brutes 21-22'!T15</f>
        <v>0</v>
      </c>
      <c r="W6" s="10">
        <f>'Validations brutes 21-22'!U7+'Validations brutes 21-22'!U8+'Validations brutes 21-22'!U14+'Validations brutes 21-22'!U15</f>
        <v>0</v>
      </c>
      <c r="X6" s="10">
        <f>'Validations brutes 21-22'!V7+'Validations brutes 21-22'!V8+'Validations brutes 21-22'!V14+'Validations brutes 21-22'!V15</f>
        <v>16</v>
      </c>
      <c r="Y6" s="10">
        <f>'Validations brutes 21-22'!W7+'Validations brutes 21-22'!W8+'Validations brutes 21-22'!W14+'Validations brutes 21-22'!W15</f>
        <v>815</v>
      </c>
      <c r="Z6" s="10">
        <f>'Validations brutes 21-22'!X7+'Validations brutes 21-22'!X8+'Validations brutes 21-22'!X14+'Validations brutes 21-22'!X15</f>
        <v>432</v>
      </c>
      <c r="AA6" s="10">
        <f>'Validations brutes 21-22'!Y7+'Validations brutes 21-22'!Y8+'Validations brutes 21-22'!Y14+'Validations brutes 21-22'!Y15</f>
        <v>160</v>
      </c>
      <c r="AB6" s="10">
        <f>'Validations brutes 21-22'!Z7+'Validations brutes 21-22'!Z8+'Validations brutes 21-22'!Z14+'Validations brutes 21-22'!Z15</f>
        <v>0</v>
      </c>
      <c r="AC6" s="10">
        <f>'Validations brutes 21-22'!AA7+'Validations brutes 21-22'!AA8+'Validations brutes 21-22'!AA14+'Validations brutes 21-22'!AA15</f>
        <v>412</v>
      </c>
      <c r="AD6" s="10">
        <f>'Validations brutes 21-22'!AB7+'Validations brutes 21-22'!AB8+'Validations brutes 21-22'!AB14+'Validations brutes 21-22'!AB15</f>
        <v>0</v>
      </c>
      <c r="AE6" s="10">
        <f>'Validations brutes 21-22'!AC7+'Validations brutes 21-22'!AC8+'Validations brutes 21-22'!AC14+'Validations brutes 21-22'!AC15</f>
        <v>41</v>
      </c>
      <c r="AF6" s="10">
        <f>'Validations brutes 21-22'!AD7+'Validations brutes 21-22'!AD8+'Validations brutes 21-22'!AD14+'Validations brutes 21-22'!AD15</f>
        <v>1259</v>
      </c>
      <c r="AG6" s="10">
        <f>'Validations brutes 21-22'!AE7+'Validations brutes 21-22'!AE8+'Validations brutes 21-22'!AE14+'Validations brutes 21-22'!AE15</f>
        <v>0</v>
      </c>
      <c r="AH6" s="10">
        <f>'Validations brutes 21-22'!AF7+'Validations brutes 21-22'!AF8+'Validations brutes 21-22'!AF14+'Validations brutes 21-22'!AF15</f>
        <v>0</v>
      </c>
      <c r="AI6" s="10">
        <f>'Validations brutes 21-22'!AG7+'Validations brutes 21-22'!AG8+'Validations brutes 21-22'!AG14+'Validations brutes 21-22'!AG15</f>
        <v>0</v>
      </c>
      <c r="AJ6" s="10">
        <f>'Validations brutes 21-22'!AH7+'Validations brutes 21-22'!AH8+'Validations brutes 21-22'!AH14+'Validations brutes 21-22'!AH15</f>
        <v>0</v>
      </c>
      <c r="AK6" s="10">
        <v>0</v>
      </c>
      <c r="AL6" s="7">
        <f t="shared" ref="AL6:AL12" si="0">SUM(D6:AK6)</f>
        <v>7266</v>
      </c>
    </row>
    <row r="7" spans="2:38" s="1" customFormat="1" ht="19.7" customHeight="1" x14ac:dyDescent="0.2">
      <c r="B7" s="5" t="s">
        <v>38</v>
      </c>
      <c r="C7" s="5" t="s">
        <v>56</v>
      </c>
      <c r="D7" s="10">
        <f>'Validations brutes 21-22'!E9+'Validations brutes 21-22'!E10</f>
        <v>32161</v>
      </c>
      <c r="E7" s="10">
        <f>'Validations brutes 21-22'!F9+'Validations brutes 21-22'!F10</f>
        <v>8077</v>
      </c>
      <c r="F7" s="10">
        <f>'Validations brutes 21-22'!G9+'Validations brutes 21-22'!G10</f>
        <v>10043</v>
      </c>
      <c r="G7" s="10">
        <f>'Validations brutes 21-22'!H9+'Validations brutes 21-22'!H10</f>
        <v>0</v>
      </c>
      <c r="H7" s="10">
        <v>0</v>
      </c>
      <c r="I7" s="10">
        <f>'Validations brutes 21-22'!I9+'Validations brutes 21-22'!I10</f>
        <v>10428</v>
      </c>
      <c r="J7" s="10">
        <f>'Validations brutes 21-22'!J9+'Validations brutes 21-22'!J10</f>
        <v>533</v>
      </c>
      <c r="K7" s="10">
        <v>0</v>
      </c>
      <c r="L7" s="10">
        <f>'Validations brutes 21-22'!K9+'Validations brutes 21-22'!K10</f>
        <v>0</v>
      </c>
      <c r="M7" s="10">
        <f>'Validations brutes 21-22'!L9+'Validations brutes 21-22'!L10</f>
        <v>7504</v>
      </c>
      <c r="N7" s="10">
        <f>'Validations brutes 21-22'!M9+'Validations brutes 21-22'!M10</f>
        <v>1810</v>
      </c>
      <c r="O7" s="10">
        <f>'Validations brutes 21-22'!N9+'Validations brutes 21-22'!N10</f>
        <v>0</v>
      </c>
      <c r="P7" s="10">
        <f>'Validations brutes 21-22'!O9+'Validations brutes 21-22'!O10</f>
        <v>17909</v>
      </c>
      <c r="Q7" s="10">
        <v>0</v>
      </c>
      <c r="R7" s="10">
        <f>'Validations brutes 21-22'!P9+'Validations brutes 21-22'!P10</f>
        <v>1364</v>
      </c>
      <c r="S7" s="10">
        <f>'Validations brutes 21-22'!Q9+'Validations brutes 21-22'!Q10</f>
        <v>2361</v>
      </c>
      <c r="T7" s="10">
        <f>'Validations brutes 21-22'!R9+'Validations brutes 21-22'!R10</f>
        <v>5266</v>
      </c>
      <c r="U7" s="10">
        <f>'Validations brutes 21-22'!S9+'Validations brutes 21-22'!S10</f>
        <v>0</v>
      </c>
      <c r="V7" s="10">
        <f>'Validations brutes 21-22'!T9+'Validations brutes 21-22'!T10</f>
        <v>0</v>
      </c>
      <c r="W7" s="10">
        <f>'Validations brutes 21-22'!U9+'Validations brutes 21-22'!U10</f>
        <v>0</v>
      </c>
      <c r="X7" s="10">
        <f>'Validations brutes 21-22'!V9+'Validations brutes 21-22'!V10</f>
        <v>868</v>
      </c>
      <c r="Y7" s="10">
        <f>'Validations brutes 21-22'!W9+'Validations brutes 21-22'!W10</f>
        <v>9985</v>
      </c>
      <c r="Z7" s="10">
        <f>'Validations brutes 21-22'!X9+'Validations brutes 21-22'!X10</f>
        <v>5664</v>
      </c>
      <c r="AA7" s="10">
        <f>'Validations brutes 21-22'!Y9+'Validations brutes 21-22'!Y10</f>
        <v>11703</v>
      </c>
      <c r="AB7" s="10">
        <f>'Validations brutes 21-22'!Z9+'Validations brutes 21-22'!Z10</f>
        <v>62</v>
      </c>
      <c r="AC7" s="10">
        <f>'Validations brutes 21-22'!AA9+'Validations brutes 21-22'!AA10</f>
        <v>3867</v>
      </c>
      <c r="AD7" s="10">
        <f>'Validations brutes 21-22'!AB9+'Validations brutes 21-22'!AB10</f>
        <v>3476</v>
      </c>
      <c r="AE7" s="10">
        <f>'Validations brutes 21-22'!AC9+'Validations brutes 21-22'!AC10</f>
        <v>2732</v>
      </c>
      <c r="AF7" s="10">
        <f>'Validations brutes 21-22'!AD9+'Validations brutes 21-22'!AD10</f>
        <v>27633</v>
      </c>
      <c r="AG7" s="10">
        <f>'Validations brutes 21-22'!AE9+'Validations brutes 21-22'!AE10</f>
        <v>0</v>
      </c>
      <c r="AH7" s="10">
        <f>'Validations brutes 21-22'!AF9+'Validations brutes 21-22'!AF10</f>
        <v>0</v>
      </c>
      <c r="AI7" s="10">
        <f>'Validations brutes 21-22'!AG9+'Validations brutes 21-22'!AG10</f>
        <v>0</v>
      </c>
      <c r="AJ7" s="10">
        <f>'Validations brutes 21-22'!AH9+'Validations brutes 21-22'!AH10</f>
        <v>0</v>
      </c>
      <c r="AK7" s="10">
        <v>0</v>
      </c>
      <c r="AL7" s="7">
        <f t="shared" si="0"/>
        <v>163446</v>
      </c>
    </row>
    <row r="8" spans="2:38" s="1" customFormat="1" ht="19.7" customHeight="1" x14ac:dyDescent="0.2">
      <c r="B8" s="5" t="s">
        <v>38</v>
      </c>
      <c r="C8" s="5" t="s">
        <v>55</v>
      </c>
      <c r="D8" s="11">
        <f>'Validations brutes 21-22'!E6+'Validations brutes 21-22'!E12+'Validations brutes 21-22'!E16+'Validations brutes 21-22'!E17+'Validations brutes 21-22'!E18+'Validations brutes 21-22'!E20</f>
        <v>28483</v>
      </c>
      <c r="E8" s="11">
        <f>'Validations brutes 21-22'!F6+'Validations brutes 21-22'!F12+'Validations brutes 21-22'!F16+'Validations brutes 21-22'!F17+'Validations brutes 21-22'!F18+'Validations brutes 21-22'!F20</f>
        <v>14400</v>
      </c>
      <c r="F8" s="11">
        <f>'Validations brutes 21-22'!G6+'Validations brutes 21-22'!G12+'Validations brutes 21-22'!G16+'Validations brutes 21-22'!G17+'Validations brutes 21-22'!G18+'Validations brutes 21-22'!G20</f>
        <v>2702</v>
      </c>
      <c r="G8" s="11">
        <f>'Validations brutes 21-22'!H6+'Validations brutes 21-22'!H12+'Validations brutes 21-22'!H16+'Validations brutes 21-22'!H17+'Validations brutes 21-22'!H18+'Validations brutes 21-22'!H20</f>
        <v>1</v>
      </c>
      <c r="H8" s="11">
        <v>0</v>
      </c>
      <c r="I8" s="11">
        <f>'Validations brutes 21-22'!I6+'Validations brutes 21-22'!I12+'Validations brutes 21-22'!I16+'Validations brutes 21-22'!I17+'Validations brutes 21-22'!I18+'Validations brutes 21-22'!I20</f>
        <v>31</v>
      </c>
      <c r="J8" s="11">
        <f>'Validations brutes 21-22'!J6+'Validations brutes 21-22'!J12+'Validations brutes 21-22'!J16+'Validations brutes 21-22'!J17+'Validations brutes 21-22'!J18+'Validations brutes 21-22'!J20</f>
        <v>1</v>
      </c>
      <c r="K8" s="11">
        <v>0</v>
      </c>
      <c r="L8" s="11">
        <f>'Validations brutes 21-22'!K6+'Validations brutes 21-22'!K12+'Validations brutes 21-22'!K16+'Validations brutes 21-22'!K17+'Validations brutes 21-22'!K18+'Validations brutes 21-22'!K20</f>
        <v>2934</v>
      </c>
      <c r="M8" s="11">
        <f>'Validations brutes 21-22'!L6+'Validations brutes 21-22'!L12+'Validations brutes 21-22'!L16+'Validations brutes 21-22'!L17+'Validations brutes 21-22'!L18+'Validations brutes 21-22'!L20</f>
        <v>4820</v>
      </c>
      <c r="N8" s="11">
        <f>'Validations brutes 21-22'!M6+'Validations brutes 21-22'!M12+'Validations brutes 21-22'!M16+'Validations brutes 21-22'!M17+'Validations brutes 21-22'!M18+'Validations brutes 21-22'!M20</f>
        <v>96</v>
      </c>
      <c r="O8" s="11">
        <f>'Validations brutes 21-22'!N6+'Validations brutes 21-22'!N12+'Validations brutes 21-22'!N16+'Validations brutes 21-22'!N17+'Validations brutes 21-22'!N18+'Validations brutes 21-22'!N20</f>
        <v>130</v>
      </c>
      <c r="P8" s="11">
        <f>'Validations brutes 21-22'!O6+'Validations brutes 21-22'!O12+'Validations brutes 21-22'!O16+'Validations brutes 21-22'!O17+'Validations brutes 21-22'!O18+'Validations brutes 21-22'!O20</f>
        <v>1865</v>
      </c>
      <c r="Q8" s="11">
        <v>0</v>
      </c>
      <c r="R8" s="11">
        <f>'Validations brutes 21-22'!P6+'Validations brutes 21-22'!P12+'Validations brutes 21-22'!P16+'Validations brutes 21-22'!P17+'Validations brutes 21-22'!P18+'Validations brutes 21-22'!P20</f>
        <v>1873</v>
      </c>
      <c r="S8" s="11">
        <f>'Validations brutes 21-22'!Q6+'Validations brutes 21-22'!Q12+'Validations brutes 21-22'!Q16+'Validations brutes 21-22'!Q17+'Validations brutes 21-22'!Q18+'Validations brutes 21-22'!Q20</f>
        <v>398</v>
      </c>
      <c r="T8" s="11">
        <f>'Validations brutes 21-22'!R6+'Validations brutes 21-22'!R12+'Validations brutes 21-22'!R16+'Validations brutes 21-22'!R17+'Validations brutes 21-22'!R18+'Validations brutes 21-22'!R20</f>
        <v>673</v>
      </c>
      <c r="U8" s="11">
        <f>'Validations brutes 21-22'!S6+'Validations brutes 21-22'!S12+'Validations brutes 21-22'!S16+'Validations brutes 21-22'!S17+'Validations brutes 21-22'!S18+'Validations brutes 21-22'!S20</f>
        <v>239</v>
      </c>
      <c r="V8" s="11">
        <f>'Validations brutes 21-22'!T6+'Validations brutes 21-22'!T12+'Validations brutes 21-22'!T16+'Validations brutes 21-22'!T17+'Validations brutes 21-22'!T18+'Validations brutes 21-22'!T20</f>
        <v>4632</v>
      </c>
      <c r="W8" s="11">
        <f>'Validations brutes 21-22'!U6+'Validations brutes 21-22'!U12+'Validations brutes 21-22'!U16+'Validations brutes 21-22'!U17+'Validations brutes 21-22'!U18+'Validations brutes 21-22'!U20</f>
        <v>2</v>
      </c>
      <c r="X8" s="11">
        <f>'Validations brutes 21-22'!V6+'Validations brutes 21-22'!V12+'Validations brutes 21-22'!V16+'Validations brutes 21-22'!V17+'Validations brutes 21-22'!V18+'Validations brutes 21-22'!V20</f>
        <v>437</v>
      </c>
      <c r="Y8" s="11">
        <f>'Validations brutes 21-22'!W6+'Validations brutes 21-22'!W12+'Validations brutes 21-22'!W16+'Validations brutes 21-22'!W17+'Validations brutes 21-22'!W18+'Validations brutes 21-22'!W20</f>
        <v>2928</v>
      </c>
      <c r="Z8" s="11">
        <f>'Validations brutes 21-22'!X6+'Validations brutes 21-22'!X12+'Validations brutes 21-22'!X16+'Validations brutes 21-22'!X17+'Validations brutes 21-22'!X18+'Validations brutes 21-22'!X20</f>
        <v>494</v>
      </c>
      <c r="AA8" s="11">
        <f>'Validations brutes 21-22'!Y6+'Validations brutes 21-22'!Y12+'Validations brutes 21-22'!Y16+'Validations brutes 21-22'!Y17+'Validations brutes 21-22'!Y18+'Validations brutes 21-22'!Y20</f>
        <v>150</v>
      </c>
      <c r="AB8" s="11">
        <f>'Validations brutes 21-22'!Z6+'Validations brutes 21-22'!Z12+'Validations brutes 21-22'!Z16+'Validations brutes 21-22'!Z17+'Validations brutes 21-22'!Z18+'Validations brutes 21-22'!Z20</f>
        <v>62</v>
      </c>
      <c r="AC8" s="11">
        <f>'Validations brutes 21-22'!AA6+'Validations brutes 21-22'!AA12+'Validations brutes 21-22'!AA16+'Validations brutes 21-22'!AA17+'Validations brutes 21-22'!AA18+'Validations brutes 21-22'!AA20</f>
        <v>2778</v>
      </c>
      <c r="AD8" s="11">
        <f>'Validations brutes 21-22'!AB6+'Validations brutes 21-22'!AB12+'Validations brutes 21-22'!AB16+'Validations brutes 21-22'!AB17+'Validations brutes 21-22'!AB18+'Validations brutes 21-22'!AB20</f>
        <v>257</v>
      </c>
      <c r="AE8" s="11">
        <f>'Validations brutes 21-22'!AC6+'Validations brutes 21-22'!AC12+'Validations brutes 21-22'!AC16+'Validations brutes 21-22'!AC17+'Validations brutes 21-22'!AC18+'Validations brutes 21-22'!AC20</f>
        <v>481</v>
      </c>
      <c r="AF8" s="11">
        <f>'Validations brutes 21-22'!AD6+'Validations brutes 21-22'!AD12+'Validations brutes 21-22'!AD16+'Validations brutes 21-22'!AD17+'Validations brutes 21-22'!AD18+'Validations brutes 21-22'!AD20</f>
        <v>4590</v>
      </c>
      <c r="AG8" s="11">
        <f>'Validations brutes 21-22'!AE6+'Validations brutes 21-22'!AE12+'Validations brutes 21-22'!AE16+'Validations brutes 21-22'!AE17+'Validations brutes 21-22'!AE18+'Validations brutes 21-22'!AE20</f>
        <v>872</v>
      </c>
      <c r="AH8" s="11">
        <f>'Validations brutes 21-22'!AF6+'Validations brutes 21-22'!AF12+'Validations brutes 21-22'!AF16+'Validations brutes 21-22'!AF17+'Validations brutes 21-22'!AF18+'Validations brutes 21-22'!AF20</f>
        <v>2</v>
      </c>
      <c r="AI8" s="11">
        <f>'Validations brutes 21-22'!AG6+'Validations brutes 21-22'!AG12+'Validations brutes 21-22'!AG16+'Validations brutes 21-22'!AG17+'Validations brutes 21-22'!AG18+'Validations brutes 21-22'!AG20</f>
        <v>29</v>
      </c>
      <c r="AJ8" s="11">
        <f>'Validations brutes 21-22'!AH6+'Validations brutes 21-22'!AH12+'Validations brutes 21-22'!AH16+'Validations brutes 21-22'!AH17+'Validations brutes 21-22'!AH18+'Validations brutes 21-22'!AH20</f>
        <v>1</v>
      </c>
      <c r="AK8" s="11">
        <v>0</v>
      </c>
      <c r="AL8" s="7">
        <f t="shared" si="0"/>
        <v>76361</v>
      </c>
    </row>
    <row r="9" spans="2:38" s="1" customFormat="1" ht="19.7" customHeight="1" x14ac:dyDescent="0.2">
      <c r="B9" s="5" t="s">
        <v>38</v>
      </c>
      <c r="C9" s="5" t="s">
        <v>44</v>
      </c>
      <c r="D9" s="10">
        <f>'Validations brutes 21-22'!E11</f>
        <v>2898</v>
      </c>
      <c r="E9" s="10">
        <f>'Validations brutes 21-22'!F11</f>
        <v>1396</v>
      </c>
      <c r="F9" s="10">
        <f>'Validations brutes 21-22'!G11</f>
        <v>436</v>
      </c>
      <c r="G9" s="10">
        <f>'Validations brutes 21-22'!H11</f>
        <v>0</v>
      </c>
      <c r="H9" s="10">
        <v>0</v>
      </c>
      <c r="I9" s="10">
        <f>'Validations brutes 21-22'!I11</f>
        <v>54</v>
      </c>
      <c r="J9" s="10">
        <f>'Validations brutes 21-22'!J11</f>
        <v>0</v>
      </c>
      <c r="K9" s="10">
        <v>0</v>
      </c>
      <c r="L9" s="10">
        <f>'Validations brutes 21-22'!K11</f>
        <v>422</v>
      </c>
      <c r="M9" s="10">
        <f>'Validations brutes 21-22'!L11</f>
        <v>1358</v>
      </c>
      <c r="N9" s="10">
        <f>'Validations brutes 21-22'!M11</f>
        <v>114</v>
      </c>
      <c r="O9" s="10">
        <f>'Validations brutes 21-22'!N11</f>
        <v>0</v>
      </c>
      <c r="P9" s="10">
        <f>'Validations brutes 21-22'!O11</f>
        <v>353</v>
      </c>
      <c r="Q9" s="10">
        <v>0</v>
      </c>
      <c r="R9" s="10">
        <f>'Validations brutes 21-22'!P11</f>
        <v>512</v>
      </c>
      <c r="S9" s="10">
        <f>'Validations brutes 21-22'!Q11</f>
        <v>203</v>
      </c>
      <c r="T9" s="10">
        <f>'Validations brutes 21-22'!R11</f>
        <v>274</v>
      </c>
      <c r="U9" s="10">
        <f>'Validations brutes 21-22'!S11</f>
        <v>0</v>
      </c>
      <c r="V9" s="10">
        <f>'Validations brutes 21-22'!T11</f>
        <v>1730</v>
      </c>
      <c r="W9" s="10">
        <f>'Validations brutes 21-22'!U11</f>
        <v>0</v>
      </c>
      <c r="X9" s="10">
        <f>'Validations brutes 21-22'!V11</f>
        <v>450</v>
      </c>
      <c r="Y9" s="10">
        <f>'Validations brutes 21-22'!W11</f>
        <v>1721</v>
      </c>
      <c r="Z9" s="10">
        <f>'Validations brutes 21-22'!X11</f>
        <v>11</v>
      </c>
      <c r="AA9" s="10">
        <f>'Validations brutes 21-22'!Y11</f>
        <v>66</v>
      </c>
      <c r="AB9" s="10">
        <f>'Validations brutes 21-22'!Z11</f>
        <v>21</v>
      </c>
      <c r="AC9" s="10">
        <f>'Validations brutes 21-22'!AA11</f>
        <v>1817</v>
      </c>
      <c r="AD9" s="10">
        <f>'Validations brutes 21-22'!AB11</f>
        <v>112</v>
      </c>
      <c r="AE9" s="10">
        <f>'Validations brutes 21-22'!AC11</f>
        <v>295</v>
      </c>
      <c r="AF9" s="10">
        <f>'Validations brutes 21-22'!AD11</f>
        <v>1579</v>
      </c>
      <c r="AG9" s="10">
        <f>'Validations brutes 21-22'!AE11</f>
        <v>0</v>
      </c>
      <c r="AH9" s="10">
        <f>'Validations brutes 21-22'!AF11</f>
        <v>0</v>
      </c>
      <c r="AI9" s="10">
        <f>'Validations brutes 21-22'!AG11</f>
        <v>0</v>
      </c>
      <c r="AJ9" s="10">
        <f>'Validations brutes 21-22'!AH11</f>
        <v>0</v>
      </c>
      <c r="AK9" s="10">
        <v>0</v>
      </c>
      <c r="AL9" s="7">
        <f t="shared" si="0"/>
        <v>15822</v>
      </c>
    </row>
    <row r="10" spans="2:38" s="1" customFormat="1" ht="19.7" customHeight="1" x14ac:dyDescent="0.2">
      <c r="B10" s="5" t="s">
        <v>38</v>
      </c>
      <c r="C10" s="5" t="s">
        <v>46</v>
      </c>
      <c r="D10" s="10">
        <f>'Validations brutes 21-22'!E13</f>
        <v>5649</v>
      </c>
      <c r="E10" s="10">
        <f>'Validations brutes 21-22'!F13</f>
        <v>839</v>
      </c>
      <c r="F10" s="10">
        <f>'Validations brutes 21-22'!G13</f>
        <v>276</v>
      </c>
      <c r="G10" s="10">
        <f>'Validations brutes 21-22'!H13</f>
        <v>0</v>
      </c>
      <c r="H10" s="10">
        <v>0</v>
      </c>
      <c r="I10" s="10">
        <f>'Validations brutes 21-22'!I13</f>
        <v>0</v>
      </c>
      <c r="J10" s="10">
        <f>'Validations brutes 21-22'!J13</f>
        <v>139</v>
      </c>
      <c r="K10" s="10">
        <v>0</v>
      </c>
      <c r="L10" s="10">
        <f>'Validations brutes 21-22'!K13</f>
        <v>0</v>
      </c>
      <c r="M10" s="10">
        <f>'Validations brutes 21-22'!L13</f>
        <v>2815</v>
      </c>
      <c r="N10" s="10">
        <f>'Validations brutes 21-22'!M13</f>
        <v>364</v>
      </c>
      <c r="O10" s="10">
        <f>'Validations brutes 21-22'!N13</f>
        <v>192</v>
      </c>
      <c r="P10" s="10">
        <f>'Validations brutes 21-22'!O13</f>
        <v>951</v>
      </c>
      <c r="Q10" s="10">
        <v>0</v>
      </c>
      <c r="R10" s="10">
        <f>'Validations brutes 21-22'!P13</f>
        <v>77</v>
      </c>
      <c r="S10" s="10">
        <f>'Validations brutes 21-22'!Q13</f>
        <v>385</v>
      </c>
      <c r="T10" s="10">
        <f>'Validations brutes 21-22'!R13</f>
        <v>785</v>
      </c>
      <c r="U10" s="10">
        <f>'Validations brutes 21-22'!S13</f>
        <v>0</v>
      </c>
      <c r="V10" s="10">
        <f>'Validations brutes 21-22'!T13</f>
        <v>0</v>
      </c>
      <c r="W10" s="10">
        <f>'Validations brutes 21-22'!U13</f>
        <v>0</v>
      </c>
      <c r="X10" s="10">
        <f>'Validations brutes 21-22'!V13</f>
        <v>1018</v>
      </c>
      <c r="Y10" s="10">
        <f>'Validations brutes 21-22'!W13</f>
        <v>2386</v>
      </c>
      <c r="Z10" s="10">
        <f>'Validations brutes 21-22'!X13</f>
        <v>71</v>
      </c>
      <c r="AA10" s="10">
        <f>'Validations brutes 21-22'!Y13</f>
        <v>0</v>
      </c>
      <c r="AB10" s="10">
        <f>'Validations brutes 21-22'!Z13</f>
        <v>237</v>
      </c>
      <c r="AC10" s="10">
        <f>'Validations brutes 21-22'!AA13</f>
        <v>292</v>
      </c>
      <c r="AD10" s="10">
        <f>'Validations brutes 21-22'!AB13</f>
        <v>176</v>
      </c>
      <c r="AE10" s="10">
        <f>'Validations brutes 21-22'!AC13</f>
        <v>381</v>
      </c>
      <c r="AF10" s="10">
        <f>'Validations brutes 21-22'!AD13</f>
        <v>3098</v>
      </c>
      <c r="AG10" s="10">
        <f>'Validations brutes 21-22'!AE13</f>
        <v>0</v>
      </c>
      <c r="AH10" s="10">
        <f>'Validations brutes 21-22'!AF13</f>
        <v>2</v>
      </c>
      <c r="AI10" s="10">
        <f>'Validations brutes 21-22'!AG13</f>
        <v>0</v>
      </c>
      <c r="AJ10" s="10">
        <f>'Validations brutes 21-22'!AH13</f>
        <v>0</v>
      </c>
      <c r="AK10" s="10">
        <v>0</v>
      </c>
      <c r="AL10" s="7">
        <f t="shared" si="0"/>
        <v>20133</v>
      </c>
    </row>
    <row r="11" spans="2:38" s="1" customFormat="1" ht="19.7" customHeight="1" x14ac:dyDescent="0.2">
      <c r="B11" s="5" t="s">
        <v>52</v>
      </c>
      <c r="C11" s="5" t="s">
        <v>53</v>
      </c>
      <c r="D11" s="10">
        <f>'Validations brutes 21-22'!E19</f>
        <v>12</v>
      </c>
      <c r="E11" s="10">
        <f>'Validations brutes 21-22'!F19</f>
        <v>8</v>
      </c>
      <c r="F11" s="10">
        <f>'Validations brutes 21-22'!G19</f>
        <v>1</v>
      </c>
      <c r="G11" s="10">
        <f>'Validations brutes 21-22'!H19</f>
        <v>0</v>
      </c>
      <c r="H11" s="10">
        <v>0</v>
      </c>
      <c r="I11" s="10">
        <f>'Validations brutes 21-22'!I19</f>
        <v>0</v>
      </c>
      <c r="J11" s="10">
        <f>'Validations brutes 21-22'!J19</f>
        <v>0</v>
      </c>
      <c r="K11" s="10">
        <v>0</v>
      </c>
      <c r="L11" s="10">
        <f>'Validations brutes 21-22'!K19</f>
        <v>5</v>
      </c>
      <c r="M11" s="10">
        <f>'Validations brutes 21-22'!L19</f>
        <v>2</v>
      </c>
      <c r="N11" s="10">
        <f>'Validations brutes 21-22'!M19</f>
        <v>0</v>
      </c>
      <c r="O11" s="10">
        <f>'Validations brutes 21-22'!N19</f>
        <v>0</v>
      </c>
      <c r="P11" s="10">
        <f>'Validations brutes 21-22'!O19</f>
        <v>0</v>
      </c>
      <c r="Q11" s="10">
        <v>0</v>
      </c>
      <c r="R11" s="10">
        <f>'Validations brutes 21-22'!P19</f>
        <v>1</v>
      </c>
      <c r="S11" s="10">
        <f>'Validations brutes 21-22'!Q19</f>
        <v>0</v>
      </c>
      <c r="T11" s="10">
        <f>'Validations brutes 21-22'!R19</f>
        <v>0</v>
      </c>
      <c r="U11" s="10">
        <f>'Validations brutes 21-22'!S19</f>
        <v>0</v>
      </c>
      <c r="V11" s="10">
        <f>'Validations brutes 21-22'!T19</f>
        <v>21</v>
      </c>
      <c r="W11" s="10">
        <f>'Validations brutes 21-22'!U19</f>
        <v>0</v>
      </c>
      <c r="X11" s="10">
        <f>'Validations brutes 21-22'!V19</f>
        <v>0</v>
      </c>
      <c r="Y11" s="10">
        <f>'Validations brutes 21-22'!W19</f>
        <v>7</v>
      </c>
      <c r="Z11" s="10">
        <f>'Validations brutes 21-22'!X19</f>
        <v>0</v>
      </c>
      <c r="AA11" s="10">
        <f>'Validations brutes 21-22'!Y19</f>
        <v>0</v>
      </c>
      <c r="AB11" s="10">
        <f>'Validations brutes 21-22'!Z19</f>
        <v>0</v>
      </c>
      <c r="AC11" s="10">
        <f>'Validations brutes 21-22'!AA19</f>
        <v>2</v>
      </c>
      <c r="AD11" s="10">
        <f>'Validations brutes 21-22'!AB19</f>
        <v>0</v>
      </c>
      <c r="AE11" s="10">
        <f>'Validations brutes 21-22'!AC19</f>
        <v>0</v>
      </c>
      <c r="AF11" s="10">
        <f>'Validations brutes 21-22'!AD19</f>
        <v>0</v>
      </c>
      <c r="AG11" s="10">
        <f>'Validations brutes 21-22'!AE19</f>
        <v>0</v>
      </c>
      <c r="AH11" s="10">
        <f>'Validations brutes 21-22'!AF19</f>
        <v>0</v>
      </c>
      <c r="AI11" s="10">
        <f>'Validations brutes 21-22'!AG19</f>
        <v>0</v>
      </c>
      <c r="AJ11" s="10">
        <f>'Validations brutes 21-22'!AH19</f>
        <v>0</v>
      </c>
      <c r="AK11" s="10">
        <v>0</v>
      </c>
      <c r="AL11" s="7">
        <f t="shared" si="0"/>
        <v>59</v>
      </c>
    </row>
    <row r="12" spans="2:38" s="1" customFormat="1" ht="19.7" customHeight="1" x14ac:dyDescent="0.2">
      <c r="B12" s="20" t="s">
        <v>37</v>
      </c>
      <c r="C12" s="20"/>
      <c r="D12" s="7">
        <f>SUM(D6:D11)</f>
        <v>70837</v>
      </c>
      <c r="E12" s="7">
        <f>SUM(E6:E11)</f>
        <v>26622</v>
      </c>
      <c r="F12" s="7">
        <f t="shared" ref="F12:AK12" si="1">SUM(F6:F11)</f>
        <v>13592</v>
      </c>
      <c r="G12" s="7">
        <f t="shared" si="1"/>
        <v>1</v>
      </c>
      <c r="H12" s="7">
        <f t="shared" si="1"/>
        <v>0</v>
      </c>
      <c r="I12" s="7">
        <f t="shared" si="1"/>
        <v>10538</v>
      </c>
      <c r="J12" s="7">
        <f t="shared" si="1"/>
        <v>673</v>
      </c>
      <c r="K12" s="7">
        <f t="shared" si="1"/>
        <v>0</v>
      </c>
      <c r="L12" s="7">
        <f t="shared" si="1"/>
        <v>3361</v>
      </c>
      <c r="M12" s="7">
        <f t="shared" si="1"/>
        <v>16868</v>
      </c>
      <c r="N12" s="7">
        <f t="shared" si="1"/>
        <v>2388</v>
      </c>
      <c r="O12" s="7">
        <f t="shared" si="1"/>
        <v>322</v>
      </c>
      <c r="P12" s="7">
        <f t="shared" si="1"/>
        <v>21105</v>
      </c>
      <c r="Q12" s="7"/>
      <c r="R12" s="7">
        <f t="shared" si="1"/>
        <v>3827</v>
      </c>
      <c r="S12" s="7">
        <f t="shared" si="1"/>
        <v>3379</v>
      </c>
      <c r="T12" s="7">
        <f t="shared" si="1"/>
        <v>7002</v>
      </c>
      <c r="U12" s="7">
        <f t="shared" si="1"/>
        <v>239</v>
      </c>
      <c r="V12" s="7">
        <f t="shared" si="1"/>
        <v>6383</v>
      </c>
      <c r="W12" s="7">
        <f t="shared" si="1"/>
        <v>2</v>
      </c>
      <c r="X12" s="7">
        <f t="shared" si="1"/>
        <v>2789</v>
      </c>
      <c r="Y12" s="7">
        <f t="shared" si="1"/>
        <v>17842</v>
      </c>
      <c r="Z12" s="7">
        <f t="shared" si="1"/>
        <v>6672</v>
      </c>
      <c r="AA12" s="7">
        <f t="shared" si="1"/>
        <v>12079</v>
      </c>
      <c r="AB12" s="7">
        <f t="shared" si="1"/>
        <v>382</v>
      </c>
      <c r="AC12" s="7">
        <f t="shared" si="1"/>
        <v>9168</v>
      </c>
      <c r="AD12" s="7">
        <f t="shared" si="1"/>
        <v>4021</v>
      </c>
      <c r="AE12" s="7">
        <f t="shared" si="1"/>
        <v>3930</v>
      </c>
      <c r="AF12" s="7">
        <f t="shared" si="1"/>
        <v>38159</v>
      </c>
      <c r="AG12" s="7">
        <f t="shared" si="1"/>
        <v>872</v>
      </c>
      <c r="AH12" s="7">
        <f t="shared" si="1"/>
        <v>4</v>
      </c>
      <c r="AI12" s="7">
        <f t="shared" si="1"/>
        <v>29</v>
      </c>
      <c r="AJ12" s="7">
        <f t="shared" si="1"/>
        <v>1</v>
      </c>
      <c r="AK12" s="7">
        <f t="shared" si="1"/>
        <v>0</v>
      </c>
      <c r="AL12" s="7">
        <f t="shared" si="0"/>
        <v>283087</v>
      </c>
    </row>
    <row r="13" spans="2:38" s="1" customFormat="1" ht="28.7" customHeight="1" x14ac:dyDescent="0.2"/>
  </sheetData>
  <mergeCells count="5">
    <mergeCell ref="B2:D2"/>
    <mergeCell ref="E2:J2"/>
    <mergeCell ref="B3:D3"/>
    <mergeCell ref="E3:J3"/>
    <mergeCell ref="B12:C12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2"/>
  <sheetViews>
    <sheetView workbookViewId="0">
      <selection activeCell="H25" sqref="H25"/>
    </sheetView>
  </sheetViews>
  <sheetFormatPr baseColWidth="10" defaultRowHeight="12.75" x14ac:dyDescent="0.2"/>
  <cols>
    <col min="1" max="1" width="2" customWidth="1"/>
    <col min="2" max="2" width="15.28515625" customWidth="1"/>
    <col min="3" max="3" width="21.42578125" customWidth="1"/>
    <col min="4" max="4" width="9.42578125" customWidth="1"/>
    <col min="5" max="5" width="21.5703125" customWidth="1"/>
    <col min="6" max="8" width="15.42578125" customWidth="1"/>
    <col min="9" max="9" width="13" customWidth="1"/>
    <col min="10" max="10" width="17.85546875" customWidth="1"/>
    <col min="11" max="35" width="15.42578125" customWidth="1"/>
    <col min="36" max="36" width="4.5703125" customWidth="1"/>
  </cols>
  <sheetData>
    <row r="1" spans="2:35" s="1" customFormat="1" ht="14.45" customHeight="1" x14ac:dyDescent="0.2"/>
    <row r="2" spans="2:35" s="1" customFormat="1" ht="24.6" customHeight="1" x14ac:dyDescent="0.25">
      <c r="B2" s="21" t="s">
        <v>0</v>
      </c>
      <c r="C2" s="21"/>
      <c r="D2" s="21"/>
      <c r="E2" s="22" t="s">
        <v>1</v>
      </c>
      <c r="F2" s="22"/>
      <c r="G2" s="22"/>
      <c r="H2" s="22"/>
      <c r="I2" s="22"/>
    </row>
    <row r="3" spans="2:35" s="1" customFormat="1" ht="22.9" customHeight="1" x14ac:dyDescent="0.2">
      <c r="B3" s="23" t="s">
        <v>2</v>
      </c>
      <c r="C3" s="23"/>
      <c r="D3" s="23"/>
      <c r="E3" s="24" t="s">
        <v>3</v>
      </c>
      <c r="F3" s="24"/>
      <c r="G3" s="24"/>
      <c r="H3" s="24"/>
      <c r="I3" s="24"/>
    </row>
    <row r="4" spans="2:35" s="1" customFormat="1" ht="14.45" customHeight="1" x14ac:dyDescent="0.2"/>
    <row r="5" spans="2:35" s="1" customFormat="1" ht="62.45" customHeight="1" x14ac:dyDescent="0.2">
      <c r="B5" s="2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 s="3" t="s">
        <v>33</v>
      </c>
      <c r="AF5" s="3" t="s">
        <v>34</v>
      </c>
      <c r="AG5" s="3" t="s">
        <v>35</v>
      </c>
      <c r="AH5" s="3" t="s">
        <v>36</v>
      </c>
      <c r="AI5" s="4" t="s">
        <v>37</v>
      </c>
    </row>
    <row r="6" spans="2:35" s="1" customFormat="1" ht="19.7" customHeight="1" x14ac:dyDescent="0.2">
      <c r="B6" s="5" t="s">
        <v>38</v>
      </c>
      <c r="C6" s="5" t="s">
        <v>39</v>
      </c>
      <c r="D6" s="6"/>
      <c r="E6" s="6">
        <v>50</v>
      </c>
      <c r="F6" s="6">
        <v>17</v>
      </c>
      <c r="G6" s="6">
        <v>3</v>
      </c>
      <c r="H6" s="6"/>
      <c r="I6" s="6"/>
      <c r="J6" s="6"/>
      <c r="K6" s="6"/>
      <c r="L6" s="6">
        <v>55</v>
      </c>
      <c r="M6" s="6">
        <v>17</v>
      </c>
      <c r="N6" s="6">
        <v>3</v>
      </c>
      <c r="O6" s="6"/>
      <c r="P6" s="6">
        <v>7</v>
      </c>
      <c r="Q6" s="6"/>
      <c r="R6" s="6"/>
      <c r="S6" s="6"/>
      <c r="T6" s="6"/>
      <c r="U6" s="6"/>
      <c r="V6" s="6"/>
      <c r="W6" s="6">
        <v>11</v>
      </c>
      <c r="X6" s="6"/>
      <c r="Y6" s="6"/>
      <c r="Z6" s="6"/>
      <c r="AA6" s="6"/>
      <c r="AB6" s="6"/>
      <c r="AC6" s="6">
        <v>6</v>
      </c>
      <c r="AD6" s="6">
        <v>1</v>
      </c>
      <c r="AE6" s="6"/>
      <c r="AF6" s="6"/>
      <c r="AG6" s="6"/>
      <c r="AH6" s="6"/>
      <c r="AI6" s="7">
        <v>170</v>
      </c>
    </row>
    <row r="7" spans="2:35" s="1" customFormat="1" ht="19.7" customHeight="1" x14ac:dyDescent="0.2">
      <c r="B7" s="5" t="s">
        <v>38</v>
      </c>
      <c r="C7" s="5" t="s">
        <v>40</v>
      </c>
      <c r="D7" s="8"/>
      <c r="E7" s="8">
        <v>88</v>
      </c>
      <c r="F7" s="8">
        <v>135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7">
        <v>223</v>
      </c>
    </row>
    <row r="8" spans="2:35" s="1" customFormat="1" ht="19.7" customHeight="1" x14ac:dyDescent="0.2">
      <c r="B8" s="5" t="s">
        <v>38</v>
      </c>
      <c r="C8" s="5" t="s">
        <v>41</v>
      </c>
      <c r="D8" s="6"/>
      <c r="E8" s="6">
        <v>95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v>95</v>
      </c>
    </row>
    <row r="9" spans="2:35" s="1" customFormat="1" ht="19.7" customHeight="1" x14ac:dyDescent="0.2">
      <c r="B9" s="5" t="s">
        <v>38</v>
      </c>
      <c r="C9" s="5" t="s">
        <v>42</v>
      </c>
      <c r="D9" s="8"/>
      <c r="E9" s="8">
        <v>692</v>
      </c>
      <c r="F9" s="8"/>
      <c r="G9" s="8">
        <v>924</v>
      </c>
      <c r="H9" s="8"/>
      <c r="I9" s="8"/>
      <c r="J9" s="8"/>
      <c r="K9" s="8"/>
      <c r="L9" s="8">
        <v>420</v>
      </c>
      <c r="M9" s="8">
        <v>46</v>
      </c>
      <c r="N9" s="8"/>
      <c r="O9" s="8">
        <v>996</v>
      </c>
      <c r="P9" s="8">
        <v>152</v>
      </c>
      <c r="Q9" s="8">
        <v>222</v>
      </c>
      <c r="R9" s="8">
        <v>157</v>
      </c>
      <c r="S9" s="8"/>
      <c r="T9" s="8"/>
      <c r="U9" s="8"/>
      <c r="V9" s="8">
        <v>86</v>
      </c>
      <c r="W9" s="8">
        <v>746</v>
      </c>
      <c r="X9" s="8">
        <v>112</v>
      </c>
      <c r="Y9" s="8">
        <v>120</v>
      </c>
      <c r="Z9" s="8"/>
      <c r="AA9" s="8">
        <v>79</v>
      </c>
      <c r="AB9" s="8">
        <v>510</v>
      </c>
      <c r="AC9" s="8">
        <v>17</v>
      </c>
      <c r="AD9" s="8">
        <v>1632</v>
      </c>
      <c r="AE9" s="8"/>
      <c r="AF9" s="8"/>
      <c r="AG9" s="8"/>
      <c r="AH9" s="8"/>
      <c r="AI9" s="7">
        <v>6911</v>
      </c>
    </row>
    <row r="10" spans="2:35" s="1" customFormat="1" ht="19.7" customHeight="1" x14ac:dyDescent="0.2">
      <c r="B10" s="5" t="s">
        <v>38</v>
      </c>
      <c r="C10" s="5" t="s">
        <v>43</v>
      </c>
      <c r="D10" s="6">
        <v>6</v>
      </c>
      <c r="E10" s="6">
        <v>31469</v>
      </c>
      <c r="F10" s="6">
        <v>8077</v>
      </c>
      <c r="G10" s="6">
        <v>9119</v>
      </c>
      <c r="H10" s="6"/>
      <c r="I10" s="6">
        <v>10428</v>
      </c>
      <c r="J10" s="6">
        <v>533</v>
      </c>
      <c r="K10" s="6"/>
      <c r="L10" s="6">
        <v>7084</v>
      </c>
      <c r="M10" s="6">
        <v>1764</v>
      </c>
      <c r="N10" s="6"/>
      <c r="O10" s="6">
        <v>16913</v>
      </c>
      <c r="P10" s="6">
        <v>1212</v>
      </c>
      <c r="Q10" s="6">
        <v>2139</v>
      </c>
      <c r="R10" s="6">
        <v>5109</v>
      </c>
      <c r="S10" s="6"/>
      <c r="T10" s="6"/>
      <c r="U10" s="6"/>
      <c r="V10" s="6">
        <v>782</v>
      </c>
      <c r="W10" s="6">
        <v>9239</v>
      </c>
      <c r="X10" s="6">
        <v>5552</v>
      </c>
      <c r="Y10" s="6">
        <v>11583</v>
      </c>
      <c r="Z10" s="6">
        <v>62</v>
      </c>
      <c r="AA10" s="6">
        <v>3788</v>
      </c>
      <c r="AB10" s="6">
        <v>2966</v>
      </c>
      <c r="AC10" s="6">
        <v>2715</v>
      </c>
      <c r="AD10" s="6">
        <v>26001</v>
      </c>
      <c r="AE10" s="6"/>
      <c r="AF10" s="6"/>
      <c r="AG10" s="6"/>
      <c r="AH10" s="6"/>
      <c r="AI10" s="7">
        <v>156541</v>
      </c>
    </row>
    <row r="11" spans="2:35" s="1" customFormat="1" ht="19.7" customHeight="1" x14ac:dyDescent="0.2">
      <c r="B11" s="5" t="s">
        <v>38</v>
      </c>
      <c r="C11" s="5" t="s">
        <v>44</v>
      </c>
      <c r="D11" s="8">
        <v>11</v>
      </c>
      <c r="E11" s="8">
        <v>2898</v>
      </c>
      <c r="F11" s="8">
        <v>1396</v>
      </c>
      <c r="G11" s="8">
        <v>436</v>
      </c>
      <c r="H11" s="8"/>
      <c r="I11" s="8">
        <v>54</v>
      </c>
      <c r="J11" s="8"/>
      <c r="K11" s="8">
        <v>422</v>
      </c>
      <c r="L11" s="8">
        <v>1358</v>
      </c>
      <c r="M11" s="8">
        <v>114</v>
      </c>
      <c r="N11" s="8"/>
      <c r="O11" s="8">
        <v>353</v>
      </c>
      <c r="P11" s="8">
        <v>512</v>
      </c>
      <c r="Q11" s="8">
        <v>203</v>
      </c>
      <c r="R11" s="8">
        <v>274</v>
      </c>
      <c r="S11" s="8"/>
      <c r="T11" s="8">
        <v>1730</v>
      </c>
      <c r="U11" s="8"/>
      <c r="V11" s="8">
        <v>450</v>
      </c>
      <c r="W11" s="8">
        <v>1721</v>
      </c>
      <c r="X11" s="8">
        <v>11</v>
      </c>
      <c r="Y11" s="8">
        <v>66</v>
      </c>
      <c r="Z11" s="8">
        <v>21</v>
      </c>
      <c r="AA11" s="8">
        <v>1817</v>
      </c>
      <c r="AB11" s="8">
        <v>112</v>
      </c>
      <c r="AC11" s="8">
        <v>295</v>
      </c>
      <c r="AD11" s="8">
        <v>1579</v>
      </c>
      <c r="AE11" s="8"/>
      <c r="AF11" s="8"/>
      <c r="AG11" s="8"/>
      <c r="AH11" s="8"/>
      <c r="AI11" s="7">
        <v>15833</v>
      </c>
    </row>
    <row r="12" spans="2:35" s="1" customFormat="1" ht="19.7" customHeight="1" x14ac:dyDescent="0.2">
      <c r="B12" s="5" t="s">
        <v>38</v>
      </c>
      <c r="C12" s="5" t="s">
        <v>45</v>
      </c>
      <c r="D12" s="6"/>
      <c r="E12" s="6"/>
      <c r="F12" s="6">
        <v>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v>3</v>
      </c>
    </row>
    <row r="13" spans="2:35" s="1" customFormat="1" ht="19.7" customHeight="1" x14ac:dyDescent="0.2">
      <c r="B13" s="5" t="s">
        <v>38</v>
      </c>
      <c r="C13" s="5" t="s">
        <v>46</v>
      </c>
      <c r="D13" s="8">
        <v>14</v>
      </c>
      <c r="E13" s="8">
        <v>5649</v>
      </c>
      <c r="F13" s="8">
        <v>839</v>
      </c>
      <c r="G13" s="8">
        <v>276</v>
      </c>
      <c r="H13" s="8"/>
      <c r="I13" s="8"/>
      <c r="J13" s="8">
        <v>139</v>
      </c>
      <c r="K13" s="8"/>
      <c r="L13" s="8">
        <v>2815</v>
      </c>
      <c r="M13" s="8">
        <v>364</v>
      </c>
      <c r="N13" s="8">
        <v>192</v>
      </c>
      <c r="O13" s="8">
        <v>951</v>
      </c>
      <c r="P13" s="8">
        <v>77</v>
      </c>
      <c r="Q13" s="8">
        <v>385</v>
      </c>
      <c r="R13" s="8">
        <v>785</v>
      </c>
      <c r="S13" s="8"/>
      <c r="T13" s="8"/>
      <c r="U13" s="8"/>
      <c r="V13" s="8">
        <v>1018</v>
      </c>
      <c r="W13" s="8">
        <v>2386</v>
      </c>
      <c r="X13" s="8">
        <v>71</v>
      </c>
      <c r="Y13" s="8"/>
      <c r="Z13" s="8">
        <v>237</v>
      </c>
      <c r="AA13" s="8">
        <v>292</v>
      </c>
      <c r="AB13" s="8">
        <v>176</v>
      </c>
      <c r="AC13" s="8">
        <v>381</v>
      </c>
      <c r="AD13" s="8">
        <v>3098</v>
      </c>
      <c r="AE13" s="8"/>
      <c r="AF13" s="8">
        <v>2</v>
      </c>
      <c r="AG13" s="8"/>
      <c r="AH13" s="8"/>
      <c r="AI13" s="7">
        <v>20147</v>
      </c>
    </row>
    <row r="14" spans="2:35" s="1" customFormat="1" ht="19.7" customHeight="1" x14ac:dyDescent="0.2">
      <c r="B14" s="5" t="s">
        <v>38</v>
      </c>
      <c r="C14" s="5" t="s">
        <v>47</v>
      </c>
      <c r="D14" s="6"/>
      <c r="E14" s="6">
        <v>721</v>
      </c>
      <c r="F14" s="6">
        <v>1690</v>
      </c>
      <c r="G14" s="6">
        <v>114</v>
      </c>
      <c r="H14" s="6"/>
      <c r="I14" s="6">
        <v>1</v>
      </c>
      <c r="J14" s="6"/>
      <c r="K14" s="6"/>
      <c r="L14" s="6">
        <v>228</v>
      </c>
      <c r="M14" s="6">
        <v>4</v>
      </c>
      <c r="N14" s="6"/>
      <c r="O14" s="6">
        <v>27</v>
      </c>
      <c r="P14" s="6"/>
      <c r="Q14" s="6">
        <v>32</v>
      </c>
      <c r="R14" s="6">
        <v>4</v>
      </c>
      <c r="S14" s="6"/>
      <c r="T14" s="6"/>
      <c r="U14" s="6"/>
      <c r="V14" s="6">
        <v>16</v>
      </c>
      <c r="W14" s="6">
        <v>227</v>
      </c>
      <c r="X14" s="6">
        <v>268</v>
      </c>
      <c r="Y14" s="6">
        <v>97</v>
      </c>
      <c r="Z14" s="6"/>
      <c r="AA14" s="6">
        <v>136</v>
      </c>
      <c r="AB14" s="6"/>
      <c r="AC14" s="6">
        <v>26</v>
      </c>
      <c r="AD14" s="6">
        <v>409</v>
      </c>
      <c r="AE14" s="6"/>
      <c r="AF14" s="6"/>
      <c r="AG14" s="6"/>
      <c r="AH14" s="6"/>
      <c r="AI14" s="7">
        <v>4000</v>
      </c>
    </row>
    <row r="15" spans="2:35" s="1" customFormat="1" ht="19.7" customHeight="1" x14ac:dyDescent="0.2">
      <c r="B15" s="5" t="s">
        <v>38</v>
      </c>
      <c r="C15" s="5" t="s">
        <v>48</v>
      </c>
      <c r="D15" s="8"/>
      <c r="E15" s="8">
        <v>730</v>
      </c>
      <c r="F15" s="8">
        <v>77</v>
      </c>
      <c r="G15" s="8">
        <v>20</v>
      </c>
      <c r="H15" s="8"/>
      <c r="I15" s="8">
        <v>24</v>
      </c>
      <c r="J15" s="8"/>
      <c r="K15" s="8"/>
      <c r="L15" s="8">
        <v>141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>
        <v>588</v>
      </c>
      <c r="X15" s="8">
        <v>164</v>
      </c>
      <c r="Y15" s="8">
        <v>63</v>
      </c>
      <c r="Z15" s="8"/>
      <c r="AA15" s="8">
        <v>276</v>
      </c>
      <c r="AB15" s="8"/>
      <c r="AC15" s="8">
        <v>15</v>
      </c>
      <c r="AD15" s="8">
        <v>850</v>
      </c>
      <c r="AE15" s="8"/>
      <c r="AF15" s="8"/>
      <c r="AG15" s="8"/>
      <c r="AH15" s="8"/>
      <c r="AI15" s="7">
        <v>2948</v>
      </c>
    </row>
    <row r="16" spans="2:35" s="1" customFormat="1" ht="19.7" customHeight="1" x14ac:dyDescent="0.2">
      <c r="B16" s="5" t="s">
        <v>38</v>
      </c>
      <c r="C16" s="5" t="s">
        <v>49</v>
      </c>
      <c r="D16" s="6"/>
      <c r="E16" s="6">
        <v>156</v>
      </c>
      <c r="F16" s="6">
        <v>51</v>
      </c>
      <c r="G16" s="6">
        <v>24</v>
      </c>
      <c r="H16" s="6"/>
      <c r="I16" s="6"/>
      <c r="J16" s="6"/>
      <c r="K16" s="6"/>
      <c r="L16" s="6">
        <v>43</v>
      </c>
      <c r="M16" s="6"/>
      <c r="N16" s="6"/>
      <c r="O16" s="6"/>
      <c r="P16" s="6">
        <v>10</v>
      </c>
      <c r="Q16" s="6"/>
      <c r="R16" s="6">
        <v>5</v>
      </c>
      <c r="S16" s="6"/>
      <c r="T16" s="6"/>
      <c r="U16" s="6"/>
      <c r="V16" s="6">
        <v>3</v>
      </c>
      <c r="W16" s="6">
        <v>13</v>
      </c>
      <c r="X16" s="6">
        <v>2</v>
      </c>
      <c r="Y16" s="6">
        <v>1</v>
      </c>
      <c r="Z16" s="6">
        <v>5</v>
      </c>
      <c r="AA16" s="6"/>
      <c r="AB16" s="6"/>
      <c r="AC16" s="6">
        <v>2</v>
      </c>
      <c r="AD16" s="6">
        <v>56</v>
      </c>
      <c r="AE16" s="6"/>
      <c r="AF16" s="6"/>
      <c r="AG16" s="6"/>
      <c r="AH16" s="6"/>
      <c r="AI16" s="7">
        <v>371</v>
      </c>
    </row>
    <row r="17" spans="2:35" s="1" customFormat="1" ht="19.7" customHeight="1" x14ac:dyDescent="0.2">
      <c r="B17" s="5" t="s">
        <v>38</v>
      </c>
      <c r="C17" s="5" t="s">
        <v>50</v>
      </c>
      <c r="D17" s="8"/>
      <c r="E17" s="8">
        <v>153</v>
      </c>
      <c r="F17" s="8">
        <v>81</v>
      </c>
      <c r="G17" s="8">
        <v>17</v>
      </c>
      <c r="H17" s="8"/>
      <c r="I17" s="8"/>
      <c r="J17" s="8"/>
      <c r="K17" s="8">
        <v>491</v>
      </c>
      <c r="L17" s="8">
        <v>45</v>
      </c>
      <c r="M17" s="8"/>
      <c r="N17" s="8">
        <v>4</v>
      </c>
      <c r="O17" s="8">
        <v>47</v>
      </c>
      <c r="P17" s="8">
        <v>15</v>
      </c>
      <c r="Q17" s="8">
        <v>14</v>
      </c>
      <c r="R17" s="8">
        <v>21</v>
      </c>
      <c r="S17" s="8"/>
      <c r="T17" s="8">
        <v>46</v>
      </c>
      <c r="U17" s="8"/>
      <c r="V17" s="8">
        <v>15</v>
      </c>
      <c r="W17" s="8">
        <v>43</v>
      </c>
      <c r="X17" s="8">
        <v>18</v>
      </c>
      <c r="Y17" s="8"/>
      <c r="Z17" s="8">
        <v>2</v>
      </c>
      <c r="AA17" s="8">
        <v>16</v>
      </c>
      <c r="AB17" s="8"/>
      <c r="AC17" s="8">
        <v>1</v>
      </c>
      <c r="AD17" s="8">
        <v>58</v>
      </c>
      <c r="AE17" s="8">
        <v>19</v>
      </c>
      <c r="AF17" s="8"/>
      <c r="AG17" s="8"/>
      <c r="AH17" s="8"/>
      <c r="AI17" s="7">
        <v>1106</v>
      </c>
    </row>
    <row r="18" spans="2:35" s="1" customFormat="1" ht="19.7" customHeight="1" x14ac:dyDescent="0.2">
      <c r="B18" s="5" t="s">
        <v>38</v>
      </c>
      <c r="C18" s="5" t="s">
        <v>51</v>
      </c>
      <c r="D18" s="6">
        <v>93</v>
      </c>
      <c r="E18" s="6">
        <v>28120</v>
      </c>
      <c r="F18" s="6">
        <v>14248</v>
      </c>
      <c r="G18" s="6">
        <v>2641</v>
      </c>
      <c r="H18" s="6">
        <v>1</v>
      </c>
      <c r="I18" s="6">
        <v>31</v>
      </c>
      <c r="J18" s="6">
        <v>1</v>
      </c>
      <c r="K18" s="6">
        <v>2443</v>
      </c>
      <c r="L18" s="6">
        <v>4654</v>
      </c>
      <c r="M18" s="6">
        <v>79</v>
      </c>
      <c r="N18" s="6">
        <v>123</v>
      </c>
      <c r="O18" s="6">
        <v>1818</v>
      </c>
      <c r="P18" s="6">
        <v>1841</v>
      </c>
      <c r="Q18" s="6">
        <v>384</v>
      </c>
      <c r="R18" s="6">
        <v>647</v>
      </c>
      <c r="S18" s="6">
        <v>239</v>
      </c>
      <c r="T18" s="6">
        <v>4586</v>
      </c>
      <c r="U18" s="6">
        <v>2</v>
      </c>
      <c r="V18" s="6">
        <v>419</v>
      </c>
      <c r="W18" s="6">
        <v>2779</v>
      </c>
      <c r="X18" s="6">
        <v>474</v>
      </c>
      <c r="Y18" s="6">
        <v>149</v>
      </c>
      <c r="Z18" s="6">
        <v>55</v>
      </c>
      <c r="AA18" s="6">
        <v>2762</v>
      </c>
      <c r="AB18" s="6">
        <v>257</v>
      </c>
      <c r="AC18" s="6">
        <v>472</v>
      </c>
      <c r="AD18" s="6">
        <v>4470</v>
      </c>
      <c r="AE18" s="6">
        <v>853</v>
      </c>
      <c r="AF18" s="6">
        <v>2</v>
      </c>
      <c r="AG18" s="6">
        <v>29</v>
      </c>
      <c r="AH18" s="6">
        <v>1</v>
      </c>
      <c r="AI18" s="7">
        <v>74673</v>
      </c>
    </row>
    <row r="19" spans="2:35" s="1" customFormat="1" ht="19.7" customHeight="1" x14ac:dyDescent="0.2">
      <c r="B19" s="5" t="s">
        <v>52</v>
      </c>
      <c r="C19" s="5" t="s">
        <v>53</v>
      </c>
      <c r="D19" s="8">
        <v>1</v>
      </c>
      <c r="E19" s="8">
        <v>12</v>
      </c>
      <c r="F19" s="8">
        <v>8</v>
      </c>
      <c r="G19" s="8">
        <v>1</v>
      </c>
      <c r="H19" s="8"/>
      <c r="I19" s="8"/>
      <c r="J19" s="8"/>
      <c r="K19" s="8">
        <v>5</v>
      </c>
      <c r="L19" s="8">
        <v>2</v>
      </c>
      <c r="M19" s="8"/>
      <c r="N19" s="8"/>
      <c r="O19" s="8"/>
      <c r="P19" s="8">
        <v>1</v>
      </c>
      <c r="Q19" s="8"/>
      <c r="R19" s="8"/>
      <c r="S19" s="8"/>
      <c r="T19" s="8">
        <v>21</v>
      </c>
      <c r="U19" s="8"/>
      <c r="V19" s="8"/>
      <c r="W19" s="8">
        <v>7</v>
      </c>
      <c r="X19" s="8"/>
      <c r="Y19" s="8"/>
      <c r="Z19" s="8"/>
      <c r="AA19" s="8">
        <v>2</v>
      </c>
      <c r="AB19" s="8"/>
      <c r="AC19" s="8"/>
      <c r="AD19" s="8"/>
      <c r="AE19" s="8"/>
      <c r="AF19" s="8"/>
      <c r="AG19" s="8"/>
      <c r="AH19" s="8"/>
      <c r="AI19" s="7">
        <v>60</v>
      </c>
    </row>
    <row r="20" spans="2:35" s="1" customFormat="1" ht="19.7" customHeight="1" x14ac:dyDescent="0.2">
      <c r="B20" s="5" t="s">
        <v>52</v>
      </c>
      <c r="C20" s="5" t="s">
        <v>54</v>
      </c>
      <c r="D20" s="6"/>
      <c r="E20" s="6">
        <v>4</v>
      </c>
      <c r="F20" s="6"/>
      <c r="G20" s="6">
        <v>17</v>
      </c>
      <c r="H20" s="6"/>
      <c r="I20" s="6"/>
      <c r="J20" s="6"/>
      <c r="K20" s="6"/>
      <c r="L20" s="6">
        <v>23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>
        <v>82</v>
      </c>
      <c r="X20" s="6"/>
      <c r="Y20" s="6"/>
      <c r="Z20" s="6"/>
      <c r="AA20" s="6"/>
      <c r="AB20" s="6"/>
      <c r="AC20" s="6"/>
      <c r="AD20" s="6">
        <v>5</v>
      </c>
      <c r="AE20" s="6"/>
      <c r="AF20" s="6"/>
      <c r="AG20" s="6"/>
      <c r="AH20" s="6"/>
      <c r="AI20" s="7">
        <v>131</v>
      </c>
    </row>
    <row r="21" spans="2:35" s="1" customFormat="1" ht="19.7" customHeight="1" x14ac:dyDescent="0.2">
      <c r="B21" s="20" t="s">
        <v>37</v>
      </c>
      <c r="C21" s="20"/>
      <c r="D21" s="7">
        <v>125</v>
      </c>
      <c r="E21" s="7">
        <v>70837</v>
      </c>
      <c r="F21" s="7">
        <v>26622</v>
      </c>
      <c r="G21" s="7">
        <v>13592</v>
      </c>
      <c r="H21" s="7">
        <v>1</v>
      </c>
      <c r="I21" s="7">
        <v>10538</v>
      </c>
      <c r="J21" s="7">
        <v>673</v>
      </c>
      <c r="K21" s="7">
        <v>3361</v>
      </c>
      <c r="L21" s="7">
        <v>16868</v>
      </c>
      <c r="M21" s="7">
        <v>2388</v>
      </c>
      <c r="N21" s="7">
        <v>322</v>
      </c>
      <c r="O21" s="7">
        <v>21105</v>
      </c>
      <c r="P21" s="7">
        <v>3827</v>
      </c>
      <c r="Q21" s="7">
        <v>3379</v>
      </c>
      <c r="R21" s="7">
        <v>7002</v>
      </c>
      <c r="S21" s="7">
        <v>239</v>
      </c>
      <c r="T21" s="7">
        <v>6383</v>
      </c>
      <c r="U21" s="7">
        <v>2</v>
      </c>
      <c r="V21" s="7">
        <v>2789</v>
      </c>
      <c r="W21" s="7">
        <v>17842</v>
      </c>
      <c r="X21" s="7">
        <v>6672</v>
      </c>
      <c r="Y21" s="7">
        <v>12079</v>
      </c>
      <c r="Z21" s="7">
        <v>382</v>
      </c>
      <c r="AA21" s="7">
        <v>9168</v>
      </c>
      <c r="AB21" s="7">
        <v>4021</v>
      </c>
      <c r="AC21" s="7">
        <v>3930</v>
      </c>
      <c r="AD21" s="7">
        <v>38159</v>
      </c>
      <c r="AE21" s="7">
        <v>872</v>
      </c>
      <c r="AF21" s="7">
        <v>4</v>
      </c>
      <c r="AG21" s="7">
        <v>29</v>
      </c>
      <c r="AH21" s="7">
        <v>1</v>
      </c>
      <c r="AI21" s="7">
        <v>283212</v>
      </c>
    </row>
    <row r="22" spans="2:35" s="1" customFormat="1" ht="28.7" customHeight="1" x14ac:dyDescent="0.2"/>
  </sheetData>
  <mergeCells count="5">
    <mergeCell ref="B2:D2"/>
    <mergeCell ref="B21:C21"/>
    <mergeCell ref="B3:D3"/>
    <mergeCell ref="E2:I2"/>
    <mergeCell ref="E3:I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A0CB8-B3C6-4502-A81A-2142FD166B84}">
  <dimension ref="B1:AQ38"/>
  <sheetViews>
    <sheetView workbookViewId="0">
      <selection activeCell="H25" sqref="H25"/>
    </sheetView>
  </sheetViews>
  <sheetFormatPr baseColWidth="10" defaultRowHeight="12.75" x14ac:dyDescent="0.2"/>
  <cols>
    <col min="1" max="1" width="2" customWidth="1"/>
    <col min="2" max="2" width="15.28515625" customWidth="1"/>
    <col min="3" max="3" width="22.42578125" customWidth="1"/>
    <col min="4" max="4" width="8.42578125" customWidth="1"/>
    <col min="5" max="5" width="22.42578125" customWidth="1"/>
    <col min="6" max="8" width="15.42578125" customWidth="1"/>
    <col min="9" max="9" width="12" customWidth="1"/>
    <col min="10" max="10" width="18.85546875" customWidth="1"/>
    <col min="11" max="43" width="15.42578125" customWidth="1"/>
    <col min="44" max="44" width="4.5703125" customWidth="1"/>
  </cols>
  <sheetData>
    <row r="1" spans="2:43" s="1" customFormat="1" ht="12" x14ac:dyDescent="0.2"/>
    <row r="2" spans="2:43" s="1" customFormat="1" ht="16.5" x14ac:dyDescent="0.25">
      <c r="B2" s="21" t="s">
        <v>0</v>
      </c>
      <c r="C2" s="21"/>
      <c r="D2" s="21"/>
      <c r="E2" s="22" t="s">
        <v>1</v>
      </c>
      <c r="F2" s="22"/>
      <c r="G2" s="22"/>
      <c r="H2" s="22"/>
      <c r="I2" s="22"/>
    </row>
    <row r="3" spans="2:43" s="1" customFormat="1" ht="14.25" x14ac:dyDescent="0.2">
      <c r="B3" s="23" t="s">
        <v>59</v>
      </c>
      <c r="C3" s="23"/>
      <c r="D3" s="23"/>
      <c r="E3" s="24" t="s">
        <v>60</v>
      </c>
      <c r="F3" s="24"/>
      <c r="G3" s="24"/>
      <c r="H3" s="24"/>
      <c r="I3" s="24"/>
    </row>
    <row r="4" spans="2:43" s="1" customFormat="1" ht="12" x14ac:dyDescent="0.2"/>
    <row r="5" spans="2:43" s="1" customFormat="1" ht="48" x14ac:dyDescent="0.2">
      <c r="B5" s="2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61</v>
      </c>
      <c r="H5" s="3" t="s">
        <v>9</v>
      </c>
      <c r="I5" s="3" t="s">
        <v>10</v>
      </c>
      <c r="J5" s="3" t="s">
        <v>62</v>
      </c>
      <c r="K5" s="3" t="s">
        <v>63</v>
      </c>
      <c r="L5" s="3" t="s">
        <v>11</v>
      </c>
      <c r="M5" s="3" t="s">
        <v>12</v>
      </c>
      <c r="N5" s="3" t="s">
        <v>64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65</v>
      </c>
      <c r="U5" s="3" t="s">
        <v>18</v>
      </c>
      <c r="V5" s="3" t="s">
        <v>19</v>
      </c>
      <c r="W5" s="3" t="s">
        <v>20</v>
      </c>
      <c r="X5" s="3" t="s">
        <v>21</v>
      </c>
      <c r="Y5" s="3" t="s">
        <v>22</v>
      </c>
      <c r="Z5" s="3" t="s">
        <v>66</v>
      </c>
      <c r="AA5" s="3" t="s">
        <v>67</v>
      </c>
      <c r="AB5" s="3" t="s">
        <v>23</v>
      </c>
      <c r="AC5" s="3" t="s">
        <v>24</v>
      </c>
      <c r="AD5" s="3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3" t="s">
        <v>68</v>
      </c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69</v>
      </c>
      <c r="AQ5" s="4" t="s">
        <v>37</v>
      </c>
    </row>
    <row r="6" spans="2:43" s="1" customFormat="1" ht="12" x14ac:dyDescent="0.2">
      <c r="B6" s="5" t="s">
        <v>70</v>
      </c>
      <c r="C6" s="5" t="s">
        <v>71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>
        <v>5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>
        <v>5</v>
      </c>
    </row>
    <row r="7" spans="2:43" s="1" customFormat="1" ht="12" x14ac:dyDescent="0.2">
      <c r="B7" s="5" t="s">
        <v>70</v>
      </c>
      <c r="C7" s="5" t="s">
        <v>44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>
        <v>9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7">
        <v>9</v>
      </c>
    </row>
    <row r="8" spans="2:43" s="1" customFormat="1" ht="12" x14ac:dyDescent="0.2">
      <c r="B8" s="5" t="s">
        <v>70</v>
      </c>
      <c r="C8" s="5" t="s">
        <v>72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>
        <v>5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7">
        <v>5</v>
      </c>
    </row>
    <row r="9" spans="2:43" s="1" customFormat="1" ht="12" x14ac:dyDescent="0.2">
      <c r="B9" s="5" t="s">
        <v>70</v>
      </c>
      <c r="C9" s="5" t="s">
        <v>73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>
        <v>11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7">
        <v>11</v>
      </c>
    </row>
    <row r="10" spans="2:43" s="1" customFormat="1" ht="12" x14ac:dyDescent="0.2">
      <c r="B10" s="5" t="s">
        <v>70</v>
      </c>
      <c r="C10" s="5" t="s">
        <v>74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>
        <v>6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7">
        <v>6</v>
      </c>
    </row>
    <row r="11" spans="2:43" s="1" customFormat="1" ht="12" x14ac:dyDescent="0.2">
      <c r="B11" s="5" t="s">
        <v>70</v>
      </c>
      <c r="C11" s="5" t="s">
        <v>75</v>
      </c>
      <c r="D11" s="8">
        <v>14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>
        <v>245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7">
        <v>259</v>
      </c>
    </row>
    <row r="12" spans="2:43" s="1" customFormat="1" ht="12" x14ac:dyDescent="0.2">
      <c r="B12" s="5" t="s">
        <v>70</v>
      </c>
      <c r="C12" s="5" t="s">
        <v>50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>
        <v>18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7">
        <v>18</v>
      </c>
    </row>
    <row r="13" spans="2:43" s="1" customFormat="1" ht="12" x14ac:dyDescent="0.2">
      <c r="B13" s="5" t="s">
        <v>38</v>
      </c>
      <c r="C13" s="5" t="s">
        <v>40</v>
      </c>
      <c r="D13" s="8"/>
      <c r="E13" s="8">
        <v>135</v>
      </c>
      <c r="F13" s="8">
        <v>321</v>
      </c>
      <c r="G13" s="8"/>
      <c r="H13" s="8">
        <v>2</v>
      </c>
      <c r="I13" s="8"/>
      <c r="J13" s="8"/>
      <c r="K13" s="8"/>
      <c r="L13" s="8"/>
      <c r="M13" s="8"/>
      <c r="N13" s="8"/>
      <c r="O13" s="8"/>
      <c r="P13" s="8">
        <v>25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>
        <v>47</v>
      </c>
      <c r="AD13" s="8">
        <v>49</v>
      </c>
      <c r="AE13" s="8"/>
      <c r="AF13" s="8"/>
      <c r="AG13" s="8"/>
      <c r="AH13" s="8">
        <v>5</v>
      </c>
      <c r="AI13" s="8"/>
      <c r="AJ13" s="8"/>
      <c r="AK13" s="8"/>
      <c r="AL13" s="8">
        <v>122</v>
      </c>
      <c r="AM13" s="8"/>
      <c r="AN13" s="8"/>
      <c r="AO13" s="8"/>
      <c r="AP13" s="8"/>
      <c r="AQ13" s="7">
        <v>706</v>
      </c>
    </row>
    <row r="14" spans="2:43" s="1" customFormat="1" ht="12" x14ac:dyDescent="0.2">
      <c r="B14" s="5" t="s">
        <v>38</v>
      </c>
      <c r="C14" s="5" t="s">
        <v>41</v>
      </c>
      <c r="D14" s="6"/>
      <c r="E14" s="6">
        <v>155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v>92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7">
        <v>247</v>
      </c>
    </row>
    <row r="15" spans="2:43" s="1" customFormat="1" ht="12" x14ac:dyDescent="0.2">
      <c r="B15" s="5" t="s">
        <v>38</v>
      </c>
      <c r="C15" s="5" t="s">
        <v>42</v>
      </c>
      <c r="D15" s="8"/>
      <c r="E15" s="8">
        <v>1452</v>
      </c>
      <c r="F15" s="8">
        <v>19</v>
      </c>
      <c r="G15" s="8"/>
      <c r="H15" s="8">
        <v>911</v>
      </c>
      <c r="I15" s="8"/>
      <c r="J15" s="8"/>
      <c r="K15" s="8"/>
      <c r="L15" s="8"/>
      <c r="M15" s="8"/>
      <c r="N15" s="8"/>
      <c r="O15" s="8"/>
      <c r="P15" s="8">
        <v>396</v>
      </c>
      <c r="Q15" s="8">
        <v>45</v>
      </c>
      <c r="R15" s="8"/>
      <c r="S15" s="8">
        <v>1285</v>
      </c>
      <c r="T15" s="8"/>
      <c r="U15" s="8">
        <v>193</v>
      </c>
      <c r="V15" s="8"/>
      <c r="W15" s="8">
        <v>256</v>
      </c>
      <c r="X15" s="8"/>
      <c r="Y15" s="8"/>
      <c r="Z15" s="8"/>
      <c r="AA15" s="8"/>
      <c r="AB15" s="8"/>
      <c r="AC15" s="8">
        <v>228</v>
      </c>
      <c r="AD15" s="8">
        <v>450</v>
      </c>
      <c r="AE15" s="8">
        <v>300</v>
      </c>
      <c r="AF15" s="8">
        <v>109</v>
      </c>
      <c r="AG15" s="8">
        <v>58</v>
      </c>
      <c r="AH15" s="8">
        <v>97</v>
      </c>
      <c r="AI15" s="8"/>
      <c r="AJ15" s="8">
        <v>215</v>
      </c>
      <c r="AK15" s="8"/>
      <c r="AL15" s="8">
        <v>1724</v>
      </c>
      <c r="AM15" s="8"/>
      <c r="AN15" s="8"/>
      <c r="AO15" s="8"/>
      <c r="AP15" s="8"/>
      <c r="AQ15" s="7">
        <v>7738</v>
      </c>
    </row>
    <row r="16" spans="2:43" s="1" customFormat="1" ht="12" x14ac:dyDescent="0.2">
      <c r="B16" s="5" t="s">
        <v>38</v>
      </c>
      <c r="C16" s="5" t="s">
        <v>43</v>
      </c>
      <c r="D16" s="6">
        <v>30</v>
      </c>
      <c r="E16" s="6">
        <v>57234</v>
      </c>
      <c r="F16" s="6">
        <v>15471</v>
      </c>
      <c r="G16" s="6">
        <v>69</v>
      </c>
      <c r="H16" s="6">
        <v>14071</v>
      </c>
      <c r="I16" s="6"/>
      <c r="J16" s="6"/>
      <c r="K16" s="6"/>
      <c r="L16" s="6"/>
      <c r="M16" s="6">
        <v>274</v>
      </c>
      <c r="N16" s="6"/>
      <c r="O16" s="6"/>
      <c r="P16" s="6">
        <v>8409</v>
      </c>
      <c r="Q16" s="6">
        <v>818</v>
      </c>
      <c r="R16" s="6"/>
      <c r="S16" s="6">
        <v>12908</v>
      </c>
      <c r="T16" s="6"/>
      <c r="U16" s="6">
        <v>1025</v>
      </c>
      <c r="V16" s="6">
        <v>1216</v>
      </c>
      <c r="W16" s="6">
        <v>6185</v>
      </c>
      <c r="X16" s="6"/>
      <c r="Y16" s="6"/>
      <c r="Z16" s="6"/>
      <c r="AA16" s="6"/>
      <c r="AB16" s="6"/>
      <c r="AC16" s="6">
        <v>852</v>
      </c>
      <c r="AD16" s="6">
        <v>10953</v>
      </c>
      <c r="AE16" s="6">
        <v>5816</v>
      </c>
      <c r="AF16" s="6">
        <v>17104</v>
      </c>
      <c r="AG16" s="6">
        <v>577</v>
      </c>
      <c r="AH16" s="6">
        <v>1774</v>
      </c>
      <c r="AI16" s="6"/>
      <c r="AJ16" s="6">
        <v>3065</v>
      </c>
      <c r="AK16" s="6">
        <v>3115</v>
      </c>
      <c r="AL16" s="6">
        <v>27248</v>
      </c>
      <c r="AM16" s="6"/>
      <c r="AN16" s="6"/>
      <c r="AO16" s="6"/>
      <c r="AP16" s="6"/>
      <c r="AQ16" s="7">
        <v>188214</v>
      </c>
    </row>
    <row r="17" spans="2:43" s="1" customFormat="1" ht="12" x14ac:dyDescent="0.2">
      <c r="B17" s="5" t="s">
        <v>38</v>
      </c>
      <c r="C17" s="5" t="s">
        <v>44</v>
      </c>
      <c r="D17" s="8">
        <v>28</v>
      </c>
      <c r="E17" s="8">
        <v>4648</v>
      </c>
      <c r="F17" s="8">
        <v>3273</v>
      </c>
      <c r="G17" s="8">
        <v>1733</v>
      </c>
      <c r="H17" s="8">
        <v>530</v>
      </c>
      <c r="I17" s="8">
        <v>22</v>
      </c>
      <c r="J17" s="8"/>
      <c r="K17" s="8">
        <v>2</v>
      </c>
      <c r="L17" s="8">
        <v>2</v>
      </c>
      <c r="M17" s="8">
        <v>13</v>
      </c>
      <c r="N17" s="8"/>
      <c r="O17" s="8">
        <v>555</v>
      </c>
      <c r="P17" s="8">
        <v>2131</v>
      </c>
      <c r="Q17" s="8">
        <v>122</v>
      </c>
      <c r="R17" s="8">
        <v>19</v>
      </c>
      <c r="S17" s="8">
        <v>731</v>
      </c>
      <c r="T17" s="8">
        <v>87</v>
      </c>
      <c r="U17" s="8">
        <v>427</v>
      </c>
      <c r="V17" s="8">
        <v>80</v>
      </c>
      <c r="W17" s="8">
        <v>575</v>
      </c>
      <c r="X17" s="8"/>
      <c r="Y17" s="8">
        <v>1315</v>
      </c>
      <c r="Z17" s="8">
        <v>1625</v>
      </c>
      <c r="AA17" s="8">
        <v>306</v>
      </c>
      <c r="AB17" s="8">
        <v>2</v>
      </c>
      <c r="AC17" s="8">
        <v>399</v>
      </c>
      <c r="AD17" s="8">
        <v>2027</v>
      </c>
      <c r="AE17" s="8">
        <v>162</v>
      </c>
      <c r="AF17" s="8">
        <v>60</v>
      </c>
      <c r="AG17" s="8">
        <v>26</v>
      </c>
      <c r="AH17" s="8">
        <v>1337</v>
      </c>
      <c r="AI17" s="8">
        <v>180</v>
      </c>
      <c r="AJ17" s="8">
        <v>76</v>
      </c>
      <c r="AK17" s="8">
        <v>263</v>
      </c>
      <c r="AL17" s="8">
        <v>1910</v>
      </c>
      <c r="AM17" s="8">
        <v>37</v>
      </c>
      <c r="AN17" s="8">
        <v>5</v>
      </c>
      <c r="AO17" s="8">
        <v>44</v>
      </c>
      <c r="AP17" s="8"/>
      <c r="AQ17" s="7">
        <v>24752</v>
      </c>
    </row>
    <row r="18" spans="2:43" s="1" customFormat="1" ht="12" x14ac:dyDescent="0.2">
      <c r="B18" s="5" t="s">
        <v>38</v>
      </c>
      <c r="C18" s="5" t="s">
        <v>46</v>
      </c>
      <c r="D18" s="6">
        <v>40</v>
      </c>
      <c r="E18" s="6">
        <v>7187</v>
      </c>
      <c r="F18" s="6">
        <v>2295</v>
      </c>
      <c r="G18" s="6">
        <v>3167</v>
      </c>
      <c r="H18" s="6">
        <v>1194</v>
      </c>
      <c r="I18" s="6"/>
      <c r="J18" s="6"/>
      <c r="K18" s="6"/>
      <c r="L18" s="6"/>
      <c r="M18" s="6">
        <v>149</v>
      </c>
      <c r="N18" s="6"/>
      <c r="O18" s="6"/>
      <c r="P18" s="6">
        <v>2571</v>
      </c>
      <c r="Q18" s="6">
        <v>654</v>
      </c>
      <c r="R18" s="6">
        <v>120</v>
      </c>
      <c r="S18" s="6">
        <v>562</v>
      </c>
      <c r="T18" s="6"/>
      <c r="U18" s="6">
        <v>305</v>
      </c>
      <c r="V18" s="6">
        <v>333</v>
      </c>
      <c r="W18" s="6">
        <v>610</v>
      </c>
      <c r="X18" s="6"/>
      <c r="Y18" s="6">
        <v>5</v>
      </c>
      <c r="Z18" s="6">
        <v>638</v>
      </c>
      <c r="AA18" s="6">
        <v>259</v>
      </c>
      <c r="AB18" s="6"/>
      <c r="AC18" s="6">
        <v>126</v>
      </c>
      <c r="AD18" s="6">
        <v>2490</v>
      </c>
      <c r="AE18" s="6">
        <v>111</v>
      </c>
      <c r="AF18" s="6">
        <v>149</v>
      </c>
      <c r="AG18" s="6">
        <v>254</v>
      </c>
      <c r="AH18" s="6">
        <v>652</v>
      </c>
      <c r="AI18" s="6"/>
      <c r="AJ18" s="6">
        <v>181</v>
      </c>
      <c r="AK18" s="6">
        <v>338</v>
      </c>
      <c r="AL18" s="6">
        <v>2456</v>
      </c>
      <c r="AM18" s="6"/>
      <c r="AN18" s="6">
        <v>33</v>
      </c>
      <c r="AO18" s="6"/>
      <c r="AP18" s="6"/>
      <c r="AQ18" s="7">
        <v>26879</v>
      </c>
    </row>
    <row r="19" spans="2:43" s="1" customFormat="1" ht="12" x14ac:dyDescent="0.2">
      <c r="B19" s="5" t="s">
        <v>38</v>
      </c>
      <c r="C19" s="5" t="s">
        <v>47</v>
      </c>
      <c r="D19" s="8">
        <v>4</v>
      </c>
      <c r="E19" s="8">
        <v>1029</v>
      </c>
      <c r="F19" s="8">
        <v>2099</v>
      </c>
      <c r="G19" s="8">
        <v>65</v>
      </c>
      <c r="H19" s="8">
        <v>114</v>
      </c>
      <c r="I19" s="8"/>
      <c r="J19" s="8"/>
      <c r="K19" s="8"/>
      <c r="L19" s="8"/>
      <c r="M19" s="8"/>
      <c r="N19" s="8"/>
      <c r="O19" s="8"/>
      <c r="P19" s="8">
        <v>254</v>
      </c>
      <c r="Q19" s="8"/>
      <c r="R19" s="8">
        <v>20</v>
      </c>
      <c r="S19" s="8"/>
      <c r="T19" s="8"/>
      <c r="U19" s="8"/>
      <c r="V19" s="8">
        <v>1</v>
      </c>
      <c r="W19" s="8"/>
      <c r="X19" s="8"/>
      <c r="Y19" s="8"/>
      <c r="Z19" s="8">
        <v>40</v>
      </c>
      <c r="AA19" s="8"/>
      <c r="AB19" s="8"/>
      <c r="AC19" s="8"/>
      <c r="AD19" s="8">
        <v>55</v>
      </c>
      <c r="AE19" s="8">
        <v>261</v>
      </c>
      <c r="AF19" s="8">
        <v>18</v>
      </c>
      <c r="AG19" s="8"/>
      <c r="AH19" s="8">
        <v>212</v>
      </c>
      <c r="AI19" s="8">
        <v>55</v>
      </c>
      <c r="AJ19" s="8"/>
      <c r="AK19" s="8">
        <v>22</v>
      </c>
      <c r="AL19" s="8">
        <v>543</v>
      </c>
      <c r="AM19" s="8"/>
      <c r="AN19" s="8"/>
      <c r="AO19" s="8"/>
      <c r="AP19" s="8"/>
      <c r="AQ19" s="7">
        <v>4792</v>
      </c>
    </row>
    <row r="20" spans="2:43" s="1" customFormat="1" ht="12" x14ac:dyDescent="0.2">
      <c r="B20" s="5" t="s">
        <v>38</v>
      </c>
      <c r="C20" s="5" t="s">
        <v>48</v>
      </c>
      <c r="D20" s="6"/>
      <c r="E20" s="6">
        <v>867</v>
      </c>
      <c r="F20" s="6">
        <v>364</v>
      </c>
      <c r="G20" s="6"/>
      <c r="H20" s="6">
        <v>47</v>
      </c>
      <c r="I20" s="6"/>
      <c r="J20" s="6"/>
      <c r="K20" s="6"/>
      <c r="L20" s="6"/>
      <c r="M20" s="6"/>
      <c r="N20" s="6"/>
      <c r="O20" s="6"/>
      <c r="P20" s="6">
        <v>95</v>
      </c>
      <c r="Q20" s="6"/>
      <c r="R20" s="6"/>
      <c r="S20" s="6">
        <v>57</v>
      </c>
      <c r="T20" s="6"/>
      <c r="U20" s="6"/>
      <c r="V20" s="6"/>
      <c r="W20" s="6">
        <v>19</v>
      </c>
      <c r="X20" s="6"/>
      <c r="Y20" s="6"/>
      <c r="Z20" s="6"/>
      <c r="AA20" s="6"/>
      <c r="AB20" s="6"/>
      <c r="AC20" s="6"/>
      <c r="AD20" s="6">
        <v>266</v>
      </c>
      <c r="AE20" s="6">
        <v>139</v>
      </c>
      <c r="AF20" s="6">
        <v>146</v>
      </c>
      <c r="AG20" s="6"/>
      <c r="AH20" s="6">
        <v>151</v>
      </c>
      <c r="AI20" s="6"/>
      <c r="AJ20" s="6"/>
      <c r="AK20" s="6">
        <v>5</v>
      </c>
      <c r="AL20" s="6">
        <v>965</v>
      </c>
      <c r="AM20" s="6"/>
      <c r="AN20" s="6"/>
      <c r="AO20" s="6"/>
      <c r="AP20" s="6"/>
      <c r="AQ20" s="7">
        <v>3121</v>
      </c>
    </row>
    <row r="21" spans="2:43" s="1" customFormat="1" ht="12" x14ac:dyDescent="0.2">
      <c r="B21" s="5" t="s">
        <v>38</v>
      </c>
      <c r="C21" s="5" t="s">
        <v>76</v>
      </c>
      <c r="D21" s="8">
        <v>11</v>
      </c>
      <c r="E21" s="8">
        <v>74</v>
      </c>
      <c r="F21" s="8">
        <v>122</v>
      </c>
      <c r="G21" s="8">
        <v>171</v>
      </c>
      <c r="H21" s="8">
        <v>14</v>
      </c>
      <c r="I21" s="8"/>
      <c r="J21" s="8">
        <v>5</v>
      </c>
      <c r="K21" s="8"/>
      <c r="L21" s="8"/>
      <c r="M21" s="8"/>
      <c r="N21" s="8"/>
      <c r="O21" s="8">
        <v>11</v>
      </c>
      <c r="P21" s="8">
        <v>9</v>
      </c>
      <c r="Q21" s="8">
        <v>24</v>
      </c>
      <c r="R21" s="8">
        <v>6</v>
      </c>
      <c r="S21" s="8">
        <v>10</v>
      </c>
      <c r="T21" s="8"/>
      <c r="U21" s="8">
        <v>11</v>
      </c>
      <c r="V21" s="8">
        <v>6</v>
      </c>
      <c r="W21" s="8">
        <v>30</v>
      </c>
      <c r="X21" s="8"/>
      <c r="Y21" s="8">
        <v>47</v>
      </c>
      <c r="Z21" s="8">
        <v>1100</v>
      </c>
      <c r="AA21" s="8">
        <v>338</v>
      </c>
      <c r="AB21" s="8"/>
      <c r="AC21" s="8">
        <v>1</v>
      </c>
      <c r="AD21" s="8">
        <v>35</v>
      </c>
      <c r="AE21" s="8">
        <v>8</v>
      </c>
      <c r="AF21" s="8">
        <v>7</v>
      </c>
      <c r="AG21" s="8"/>
      <c r="AH21" s="8">
        <v>22</v>
      </c>
      <c r="AI21" s="8">
        <v>19</v>
      </c>
      <c r="AJ21" s="8"/>
      <c r="AK21" s="8">
        <v>5</v>
      </c>
      <c r="AL21" s="8">
        <v>25</v>
      </c>
      <c r="AM21" s="8">
        <v>21</v>
      </c>
      <c r="AN21" s="8">
        <v>4</v>
      </c>
      <c r="AO21" s="8">
        <v>10</v>
      </c>
      <c r="AP21" s="8"/>
      <c r="AQ21" s="7">
        <v>2146</v>
      </c>
    </row>
    <row r="22" spans="2:43" s="1" customFormat="1" ht="12" x14ac:dyDescent="0.2">
      <c r="B22" s="5" t="s">
        <v>38</v>
      </c>
      <c r="C22" s="5" t="s">
        <v>49</v>
      </c>
      <c r="D22" s="6">
        <v>25</v>
      </c>
      <c r="E22" s="6">
        <v>159</v>
      </c>
      <c r="F22" s="6">
        <v>40</v>
      </c>
      <c r="G22" s="6">
        <v>14</v>
      </c>
      <c r="H22" s="6">
        <v>14</v>
      </c>
      <c r="I22" s="6"/>
      <c r="J22" s="6"/>
      <c r="K22" s="6"/>
      <c r="L22" s="6"/>
      <c r="M22" s="6"/>
      <c r="N22" s="6"/>
      <c r="O22" s="6"/>
      <c r="P22" s="6">
        <v>32</v>
      </c>
      <c r="Q22" s="6"/>
      <c r="R22" s="6"/>
      <c r="S22" s="6">
        <v>3</v>
      </c>
      <c r="T22" s="6"/>
      <c r="U22" s="6"/>
      <c r="V22" s="6"/>
      <c r="W22" s="6">
        <v>4</v>
      </c>
      <c r="X22" s="6"/>
      <c r="Y22" s="6"/>
      <c r="Z22" s="6">
        <v>78</v>
      </c>
      <c r="AA22" s="6">
        <v>11</v>
      </c>
      <c r="AB22" s="6"/>
      <c r="AC22" s="6"/>
      <c r="AD22" s="6">
        <v>54</v>
      </c>
      <c r="AE22" s="6"/>
      <c r="AF22" s="6">
        <v>1</v>
      </c>
      <c r="AG22" s="6"/>
      <c r="AH22" s="6"/>
      <c r="AI22" s="6">
        <v>5</v>
      </c>
      <c r="AJ22" s="6"/>
      <c r="AK22" s="6"/>
      <c r="AL22" s="6">
        <v>22</v>
      </c>
      <c r="AM22" s="6"/>
      <c r="AN22" s="6">
        <v>2</v>
      </c>
      <c r="AO22" s="6"/>
      <c r="AP22" s="6"/>
      <c r="AQ22" s="7">
        <v>464</v>
      </c>
    </row>
    <row r="23" spans="2:43" s="1" customFormat="1" ht="12" x14ac:dyDescent="0.2">
      <c r="B23" s="5" t="s">
        <v>38</v>
      </c>
      <c r="C23" s="5" t="s">
        <v>50</v>
      </c>
      <c r="D23" s="8"/>
      <c r="E23" s="8">
        <v>145</v>
      </c>
      <c r="F23" s="8">
        <v>79</v>
      </c>
      <c r="G23" s="8">
        <v>22</v>
      </c>
      <c r="H23" s="8">
        <v>22</v>
      </c>
      <c r="I23" s="8"/>
      <c r="J23" s="8"/>
      <c r="K23" s="8"/>
      <c r="L23" s="8"/>
      <c r="M23" s="8"/>
      <c r="N23" s="8"/>
      <c r="O23" s="8">
        <v>346</v>
      </c>
      <c r="P23" s="8">
        <v>30</v>
      </c>
      <c r="Q23" s="8">
        <v>1</v>
      </c>
      <c r="R23" s="8"/>
      <c r="S23" s="8">
        <v>28</v>
      </c>
      <c r="T23" s="8"/>
      <c r="U23" s="8">
        <v>6</v>
      </c>
      <c r="V23" s="8">
        <v>1</v>
      </c>
      <c r="W23" s="8">
        <v>30</v>
      </c>
      <c r="X23" s="8"/>
      <c r="Y23" s="8"/>
      <c r="Z23" s="8">
        <v>49</v>
      </c>
      <c r="AA23" s="8">
        <v>100</v>
      </c>
      <c r="AB23" s="8"/>
      <c r="AC23" s="8">
        <v>8</v>
      </c>
      <c r="AD23" s="8">
        <v>45</v>
      </c>
      <c r="AE23" s="8">
        <v>13</v>
      </c>
      <c r="AF23" s="8"/>
      <c r="AG23" s="8"/>
      <c r="AH23" s="8">
        <v>29</v>
      </c>
      <c r="AI23" s="8"/>
      <c r="AJ23" s="8">
        <v>2</v>
      </c>
      <c r="AK23" s="8"/>
      <c r="AL23" s="8">
        <v>32</v>
      </c>
      <c r="AM23" s="8">
        <v>20</v>
      </c>
      <c r="AN23" s="8"/>
      <c r="AO23" s="8"/>
      <c r="AP23" s="8"/>
      <c r="AQ23" s="7">
        <v>1008</v>
      </c>
    </row>
    <row r="24" spans="2:43" s="1" customFormat="1" ht="12" x14ac:dyDescent="0.2">
      <c r="B24" s="5" t="s">
        <v>38</v>
      </c>
      <c r="C24" s="5" t="s">
        <v>51</v>
      </c>
      <c r="D24" s="6">
        <v>1257</v>
      </c>
      <c r="E24" s="6">
        <v>31723</v>
      </c>
      <c r="F24" s="6">
        <v>20318</v>
      </c>
      <c r="G24" s="6">
        <v>12306</v>
      </c>
      <c r="H24" s="6">
        <v>2432</v>
      </c>
      <c r="I24" s="6"/>
      <c r="J24" s="6"/>
      <c r="K24" s="6">
        <v>4</v>
      </c>
      <c r="L24" s="6">
        <v>1</v>
      </c>
      <c r="M24" s="6"/>
      <c r="N24" s="6">
        <v>79</v>
      </c>
      <c r="O24" s="6">
        <v>2976</v>
      </c>
      <c r="P24" s="6">
        <v>5233</v>
      </c>
      <c r="Q24" s="6">
        <v>106</v>
      </c>
      <c r="R24" s="6">
        <v>106</v>
      </c>
      <c r="S24" s="6">
        <v>1779</v>
      </c>
      <c r="T24" s="6">
        <v>8</v>
      </c>
      <c r="U24" s="6">
        <v>1371</v>
      </c>
      <c r="V24" s="6">
        <v>340</v>
      </c>
      <c r="W24" s="6">
        <v>948</v>
      </c>
      <c r="X24" s="6">
        <v>279</v>
      </c>
      <c r="Y24" s="6">
        <v>4227</v>
      </c>
      <c r="Z24" s="6">
        <v>25615</v>
      </c>
      <c r="AA24" s="6">
        <v>7524</v>
      </c>
      <c r="AB24" s="6">
        <v>8</v>
      </c>
      <c r="AC24" s="6">
        <v>618</v>
      </c>
      <c r="AD24" s="6">
        <v>4809</v>
      </c>
      <c r="AE24" s="6">
        <v>703</v>
      </c>
      <c r="AF24" s="6">
        <v>265</v>
      </c>
      <c r="AG24" s="6">
        <v>65</v>
      </c>
      <c r="AH24" s="6">
        <v>3066</v>
      </c>
      <c r="AI24" s="6">
        <v>2152</v>
      </c>
      <c r="AJ24" s="6">
        <v>188</v>
      </c>
      <c r="AK24" s="6">
        <v>344</v>
      </c>
      <c r="AL24" s="6">
        <v>4151</v>
      </c>
      <c r="AM24" s="6">
        <v>1982</v>
      </c>
      <c r="AN24" s="6">
        <v>174</v>
      </c>
      <c r="AO24" s="6">
        <v>284</v>
      </c>
      <c r="AP24" s="6">
        <v>4</v>
      </c>
      <c r="AQ24" s="7">
        <v>137445</v>
      </c>
    </row>
    <row r="25" spans="2:43" s="1" customFormat="1" ht="12" x14ac:dyDescent="0.2">
      <c r="B25" s="5" t="s">
        <v>52</v>
      </c>
      <c r="C25" s="5" t="s">
        <v>77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>
        <v>1</v>
      </c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7">
        <v>2</v>
      </c>
    </row>
    <row r="26" spans="2:43" s="1" customFormat="1" ht="12" x14ac:dyDescent="0.2">
      <c r="B26" s="5" t="s">
        <v>52</v>
      </c>
      <c r="C26" s="5" t="s">
        <v>53</v>
      </c>
      <c r="D26" s="6"/>
      <c r="E26" s="6">
        <v>5</v>
      </c>
      <c r="F26" s="6">
        <v>11</v>
      </c>
      <c r="G26" s="6">
        <v>14</v>
      </c>
      <c r="H26" s="6">
        <v>1</v>
      </c>
      <c r="I26" s="6"/>
      <c r="J26" s="6"/>
      <c r="K26" s="6"/>
      <c r="L26" s="6"/>
      <c r="M26" s="6"/>
      <c r="N26" s="6"/>
      <c r="O26" s="6">
        <v>5</v>
      </c>
      <c r="P26" s="6">
        <v>1</v>
      </c>
      <c r="Q26" s="6">
        <v>3</v>
      </c>
      <c r="R26" s="6">
        <v>1</v>
      </c>
      <c r="S26" s="6">
        <v>5</v>
      </c>
      <c r="T26" s="6"/>
      <c r="U26" s="6"/>
      <c r="V26" s="6">
        <v>3</v>
      </c>
      <c r="W26" s="6">
        <v>6</v>
      </c>
      <c r="X26" s="6"/>
      <c r="Y26" s="6">
        <v>12</v>
      </c>
      <c r="Z26" s="6">
        <v>18</v>
      </c>
      <c r="AA26" s="6"/>
      <c r="AB26" s="6"/>
      <c r="AC26" s="6"/>
      <c r="AD26" s="6">
        <v>4</v>
      </c>
      <c r="AE26" s="6">
        <v>1</v>
      </c>
      <c r="AF26" s="6"/>
      <c r="AG26" s="6"/>
      <c r="AH26" s="6"/>
      <c r="AI26" s="6">
        <v>9</v>
      </c>
      <c r="AJ26" s="6"/>
      <c r="AK26" s="6"/>
      <c r="AL26" s="6">
        <v>11</v>
      </c>
      <c r="AM26" s="6"/>
      <c r="AN26" s="6"/>
      <c r="AO26" s="6"/>
      <c r="AP26" s="6"/>
      <c r="AQ26" s="7">
        <v>110</v>
      </c>
    </row>
    <row r="27" spans="2:43" s="1" customFormat="1" ht="12" x14ac:dyDescent="0.2">
      <c r="B27" s="5" t="s">
        <v>78</v>
      </c>
      <c r="C27" s="5" t="s">
        <v>79</v>
      </c>
      <c r="D27" s="8"/>
      <c r="E27" s="8"/>
      <c r="F27" s="8"/>
      <c r="G27" s="8"/>
      <c r="H27" s="8"/>
      <c r="I27" s="8"/>
      <c r="J27" s="8">
        <v>19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7">
        <v>19</v>
      </c>
    </row>
    <row r="28" spans="2:43" s="1" customFormat="1" ht="12" x14ac:dyDescent="0.2">
      <c r="B28" s="5" t="s">
        <v>78</v>
      </c>
      <c r="C28" s="5" t="s">
        <v>80</v>
      </c>
      <c r="D28" s="6"/>
      <c r="E28" s="6"/>
      <c r="F28" s="6"/>
      <c r="G28" s="6"/>
      <c r="H28" s="6"/>
      <c r="I28" s="6"/>
      <c r="J28" s="6">
        <v>8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7">
        <v>8</v>
      </c>
    </row>
    <row r="29" spans="2:43" s="1" customFormat="1" ht="12" x14ac:dyDescent="0.2">
      <c r="B29" s="5" t="s">
        <v>78</v>
      </c>
      <c r="C29" s="5" t="s">
        <v>81</v>
      </c>
      <c r="D29" s="8"/>
      <c r="E29" s="8"/>
      <c r="F29" s="8"/>
      <c r="G29" s="8"/>
      <c r="H29" s="8"/>
      <c r="I29" s="8"/>
      <c r="J29" s="8">
        <v>36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7">
        <v>36</v>
      </c>
    </row>
    <row r="30" spans="2:43" s="1" customFormat="1" ht="12" x14ac:dyDescent="0.2">
      <c r="B30" s="5" t="s">
        <v>78</v>
      </c>
      <c r="C30" s="5" t="s">
        <v>82</v>
      </c>
      <c r="D30" s="6"/>
      <c r="E30" s="6"/>
      <c r="F30" s="6"/>
      <c r="G30" s="6"/>
      <c r="H30" s="6"/>
      <c r="I30" s="6"/>
      <c r="J30" s="6">
        <v>92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7">
        <v>92</v>
      </c>
    </row>
    <row r="31" spans="2:43" s="1" customFormat="1" ht="12" x14ac:dyDescent="0.2">
      <c r="B31" s="5" t="s">
        <v>78</v>
      </c>
      <c r="C31" s="5" t="s">
        <v>83</v>
      </c>
      <c r="D31" s="8"/>
      <c r="E31" s="8"/>
      <c r="F31" s="8"/>
      <c r="G31" s="8"/>
      <c r="H31" s="8"/>
      <c r="I31" s="8"/>
      <c r="J31" s="8">
        <v>3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7">
        <v>3</v>
      </c>
    </row>
    <row r="32" spans="2:43" s="1" customFormat="1" ht="12" x14ac:dyDescent="0.2">
      <c r="B32" s="5" t="s">
        <v>78</v>
      </c>
      <c r="C32" s="5" t="s">
        <v>84</v>
      </c>
      <c r="D32" s="6"/>
      <c r="E32" s="6"/>
      <c r="F32" s="6"/>
      <c r="G32" s="6"/>
      <c r="H32" s="6"/>
      <c r="I32" s="6"/>
      <c r="J32" s="6">
        <v>1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7">
        <v>1</v>
      </c>
    </row>
    <row r="33" spans="2:43" s="1" customFormat="1" ht="12" x14ac:dyDescent="0.2">
      <c r="B33" s="5" t="s">
        <v>78</v>
      </c>
      <c r="C33" s="5" t="s">
        <v>85</v>
      </c>
      <c r="D33" s="8"/>
      <c r="E33" s="8"/>
      <c r="F33" s="8"/>
      <c r="G33" s="8"/>
      <c r="H33" s="8"/>
      <c r="I33" s="8"/>
      <c r="J33" s="8">
        <v>32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7">
        <v>32</v>
      </c>
    </row>
    <row r="34" spans="2:43" s="1" customFormat="1" ht="12" x14ac:dyDescent="0.2">
      <c r="B34" s="5" t="s">
        <v>78</v>
      </c>
      <c r="C34" s="5" t="s">
        <v>86</v>
      </c>
      <c r="D34" s="6"/>
      <c r="E34" s="6"/>
      <c r="F34" s="6"/>
      <c r="G34" s="6"/>
      <c r="H34" s="6"/>
      <c r="I34" s="6"/>
      <c r="J34" s="6">
        <v>5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7">
        <v>5</v>
      </c>
    </row>
    <row r="35" spans="2:43" s="1" customFormat="1" ht="12" x14ac:dyDescent="0.2">
      <c r="B35" s="5" t="s">
        <v>87</v>
      </c>
      <c r="C35" s="5" t="s">
        <v>88</v>
      </c>
      <c r="D35" s="8"/>
      <c r="E35" s="8">
        <v>6</v>
      </c>
      <c r="F35" s="8">
        <v>1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7">
        <v>7</v>
      </c>
    </row>
    <row r="36" spans="2:43" s="1" customFormat="1" ht="12" x14ac:dyDescent="0.2">
      <c r="B36" s="5" t="s">
        <v>87</v>
      </c>
      <c r="C36" s="5" t="s">
        <v>89</v>
      </c>
      <c r="D36" s="6"/>
      <c r="E36" s="6">
        <v>20</v>
      </c>
      <c r="F36" s="6"/>
      <c r="G36" s="6"/>
      <c r="H36" s="6">
        <v>6</v>
      </c>
      <c r="I36" s="6"/>
      <c r="J36" s="6"/>
      <c r="K36" s="6"/>
      <c r="L36" s="6"/>
      <c r="M36" s="6"/>
      <c r="N36" s="6"/>
      <c r="O36" s="6"/>
      <c r="P36" s="6">
        <v>8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7">
        <v>34</v>
      </c>
    </row>
    <row r="37" spans="2:43" s="1" customFormat="1" ht="12" x14ac:dyDescent="0.2">
      <c r="B37" s="20" t="s">
        <v>37</v>
      </c>
      <c r="C37" s="20"/>
      <c r="D37" s="7">
        <v>1409</v>
      </c>
      <c r="E37" s="7">
        <v>104840</v>
      </c>
      <c r="F37" s="7">
        <v>44413</v>
      </c>
      <c r="G37" s="7">
        <v>17561</v>
      </c>
      <c r="H37" s="7">
        <v>19358</v>
      </c>
      <c r="I37" s="7">
        <v>22</v>
      </c>
      <c r="J37" s="7">
        <v>201</v>
      </c>
      <c r="K37" s="7">
        <v>6</v>
      </c>
      <c r="L37" s="7">
        <v>3</v>
      </c>
      <c r="M37" s="7">
        <v>436</v>
      </c>
      <c r="N37" s="7">
        <v>79</v>
      </c>
      <c r="O37" s="7">
        <v>3893</v>
      </c>
      <c r="P37" s="7">
        <v>19194</v>
      </c>
      <c r="Q37" s="7">
        <v>1773</v>
      </c>
      <c r="R37" s="7">
        <v>272</v>
      </c>
      <c r="S37" s="7">
        <v>17368</v>
      </c>
      <c r="T37" s="7">
        <v>95</v>
      </c>
      <c r="U37" s="7">
        <v>3430</v>
      </c>
      <c r="V37" s="7">
        <v>1980</v>
      </c>
      <c r="W37" s="7">
        <v>8664</v>
      </c>
      <c r="X37" s="7">
        <v>279</v>
      </c>
      <c r="Y37" s="7">
        <v>5606</v>
      </c>
      <c r="Z37" s="7">
        <v>29163</v>
      </c>
      <c r="AA37" s="7">
        <v>8837</v>
      </c>
      <c r="AB37" s="7">
        <v>10</v>
      </c>
      <c r="AC37" s="7">
        <v>2279</v>
      </c>
      <c r="AD37" s="7">
        <v>21237</v>
      </c>
      <c r="AE37" s="7">
        <v>7514</v>
      </c>
      <c r="AF37" s="7">
        <v>17859</v>
      </c>
      <c r="AG37" s="7">
        <v>980</v>
      </c>
      <c r="AH37" s="7">
        <v>7345</v>
      </c>
      <c r="AI37" s="7">
        <v>2420</v>
      </c>
      <c r="AJ37" s="7">
        <v>3727</v>
      </c>
      <c r="AK37" s="7">
        <v>4092</v>
      </c>
      <c r="AL37" s="7">
        <v>39209</v>
      </c>
      <c r="AM37" s="7">
        <v>2060</v>
      </c>
      <c r="AN37" s="7">
        <v>218</v>
      </c>
      <c r="AO37" s="7">
        <v>338</v>
      </c>
      <c r="AP37" s="7">
        <v>4</v>
      </c>
      <c r="AQ37" s="7">
        <v>398174</v>
      </c>
    </row>
    <row r="38" spans="2:43" s="1" customFormat="1" ht="12" x14ac:dyDescent="0.2"/>
  </sheetData>
  <mergeCells count="5">
    <mergeCell ref="B2:D2"/>
    <mergeCell ref="E2:I2"/>
    <mergeCell ref="B3:D3"/>
    <mergeCell ref="E3:I3"/>
    <mergeCell ref="B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Validations 22-23 consolidées</vt:lpstr>
      <vt:lpstr>Validations 21-22 consolidées</vt:lpstr>
      <vt:lpstr>Validations brutes 21-22</vt:lpstr>
      <vt:lpstr>Validations brutes 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SAMAKÉ Bénédicte</cp:lastModifiedBy>
  <cp:lastPrinted>2024-07-11T09:45:30Z</cp:lastPrinted>
  <dcterms:created xsi:type="dcterms:W3CDTF">2023-10-03T08:58:32Z</dcterms:created>
  <dcterms:modified xsi:type="dcterms:W3CDTF">2024-07-11T09:47:49Z</dcterms:modified>
</cp:coreProperties>
</file>